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vatex.sharepoint.com/sites/Sales/Freigegebene Dokumente/Marketing/02_Channels/02_Homepage/004_Ressourcesection/006_Freelancer vs Angestellter Rechner/"/>
    </mc:Choice>
  </mc:AlternateContent>
  <xr:revisionPtr revIDLastSave="0" documentId="8_{CC2AE9F4-DE30-45F7-ABC9-6193F22F2895}" xr6:coauthVersionLast="47" xr6:coauthVersionMax="47" xr10:uidLastSave="{00000000-0000-0000-0000-000000000000}"/>
  <bookViews>
    <workbookView xWindow="0" yWindow="500" windowWidth="28800" windowHeight="16140" xr2:uid="{0C573374-F27E-F74D-BF28-59BEB378AFA4}"/>
  </bookViews>
  <sheets>
    <sheet name="V1" sheetId="1" r:id="rId1"/>
    <sheet name="Chart Dat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C8" i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2" i="3"/>
  <c r="C28" i="1"/>
  <c r="C11" i="1" l="1"/>
  <c r="C12" i="1"/>
  <c r="C13" i="1"/>
  <c r="C14" i="1"/>
  <c r="C15" i="1"/>
  <c r="C16" i="1"/>
  <c r="C10" i="1"/>
  <c r="C20" i="1" s="1"/>
  <c r="C21" i="1" s="1"/>
  <c r="C71" i="1"/>
  <c r="C30" i="1" l="1"/>
  <c r="C35" i="1" l="1"/>
  <c r="C36" i="1"/>
  <c r="C37" i="1" l="1"/>
  <c r="C98" i="1" l="1"/>
  <c r="C61" i="1"/>
  <c r="C64" i="1" s="1"/>
  <c r="B373" i="3"/>
  <c r="B381" i="3"/>
  <c r="B389" i="3"/>
  <c r="B397" i="3"/>
  <c r="B405" i="3"/>
  <c r="B413" i="3"/>
  <c r="B421" i="3"/>
  <c r="B429" i="3"/>
  <c r="B437" i="3"/>
  <c r="B445" i="3"/>
  <c r="B453" i="3"/>
  <c r="B461" i="3"/>
  <c r="B469" i="3"/>
  <c r="B477" i="3"/>
  <c r="B485" i="3"/>
  <c r="B493" i="3"/>
  <c r="B392" i="3"/>
  <c r="B423" i="3"/>
  <c r="C484" i="3"/>
  <c r="B368" i="3"/>
  <c r="B376" i="3"/>
  <c r="B384" i="3"/>
  <c r="B400" i="3"/>
  <c r="B408" i="3"/>
  <c r="B416" i="3"/>
  <c r="B424" i="3"/>
  <c r="B432" i="3"/>
  <c r="B440" i="3"/>
  <c r="B448" i="3"/>
  <c r="B456" i="3"/>
  <c r="B464" i="3"/>
  <c r="B472" i="3"/>
  <c r="B480" i="3"/>
  <c r="B488" i="3"/>
  <c r="B496" i="3"/>
  <c r="B383" i="3"/>
  <c r="B447" i="3"/>
  <c r="C468" i="3"/>
  <c r="B371" i="3"/>
  <c r="B379" i="3"/>
  <c r="B387" i="3"/>
  <c r="B395" i="3"/>
  <c r="B403" i="3"/>
  <c r="B411" i="3"/>
  <c r="B419" i="3"/>
  <c r="B427" i="3"/>
  <c r="B435" i="3"/>
  <c r="B443" i="3"/>
  <c r="B451" i="3"/>
  <c r="B459" i="3"/>
  <c r="B467" i="3"/>
  <c r="B475" i="3"/>
  <c r="B483" i="3"/>
  <c r="B491" i="3"/>
  <c r="B396" i="3"/>
  <c r="B484" i="3"/>
  <c r="B415" i="3"/>
  <c r="B439" i="3"/>
  <c r="B471" i="3"/>
  <c r="B487" i="3"/>
  <c r="B374" i="3"/>
  <c r="B382" i="3"/>
  <c r="B390" i="3"/>
  <c r="B398" i="3"/>
  <c r="B406" i="3"/>
  <c r="B414" i="3"/>
  <c r="B422" i="3"/>
  <c r="B430" i="3"/>
  <c r="B438" i="3"/>
  <c r="B446" i="3"/>
  <c r="B454" i="3"/>
  <c r="B462" i="3"/>
  <c r="B470" i="3"/>
  <c r="B478" i="3"/>
  <c r="B486" i="3"/>
  <c r="B494" i="3"/>
  <c r="B465" i="3"/>
  <c r="B489" i="3"/>
  <c r="B372" i="3"/>
  <c r="B428" i="3"/>
  <c r="B460" i="3"/>
  <c r="B391" i="3"/>
  <c r="B455" i="3"/>
  <c r="B369" i="3"/>
  <c r="B377" i="3"/>
  <c r="B385" i="3"/>
  <c r="B393" i="3"/>
  <c r="B401" i="3"/>
  <c r="B409" i="3"/>
  <c r="B417" i="3"/>
  <c r="B425" i="3"/>
  <c r="B433" i="3"/>
  <c r="B441" i="3"/>
  <c r="B449" i="3"/>
  <c r="B457" i="3"/>
  <c r="B473" i="3"/>
  <c r="B481" i="3"/>
  <c r="B497" i="3"/>
  <c r="B380" i="3"/>
  <c r="B404" i="3"/>
  <c r="B412" i="3"/>
  <c r="B452" i="3"/>
  <c r="B468" i="3"/>
  <c r="B476" i="3"/>
  <c r="B492" i="3"/>
  <c r="B375" i="3"/>
  <c r="B407" i="3"/>
  <c r="B463" i="3"/>
  <c r="B479" i="3"/>
  <c r="B388" i="3"/>
  <c r="B420" i="3"/>
  <c r="B436" i="3"/>
  <c r="B444" i="3"/>
  <c r="B399" i="3"/>
  <c r="B431" i="3"/>
  <c r="C476" i="3"/>
  <c r="B495" i="3"/>
  <c r="B370" i="3"/>
  <c r="B378" i="3"/>
  <c r="B386" i="3"/>
  <c r="B394" i="3"/>
  <c r="B402" i="3"/>
  <c r="B410" i="3"/>
  <c r="B418" i="3"/>
  <c r="B426" i="3"/>
  <c r="B434" i="3"/>
  <c r="B442" i="3"/>
  <c r="B450" i="3"/>
  <c r="B458" i="3"/>
  <c r="B466" i="3"/>
  <c r="B474" i="3"/>
  <c r="B482" i="3"/>
  <c r="B490" i="3"/>
  <c r="B498" i="3"/>
  <c r="C492" i="3"/>
  <c r="C370" i="3"/>
  <c r="C439" i="3"/>
  <c r="C375" i="3"/>
  <c r="C457" i="3"/>
  <c r="C425" i="3"/>
  <c r="C438" i="3"/>
  <c r="C374" i="3"/>
  <c r="C393" i="3"/>
  <c r="C443" i="3"/>
  <c r="C379" i="3"/>
  <c r="C472" i="3"/>
  <c r="C408" i="3"/>
  <c r="C413" i="3"/>
  <c r="C493" i="3"/>
  <c r="C429" i="3"/>
  <c r="C442" i="3"/>
  <c r="C378" i="3"/>
  <c r="C435" i="3"/>
  <c r="C371" i="3"/>
  <c r="C464" i="3"/>
  <c r="C400" i="3"/>
  <c r="C485" i="3"/>
  <c r="C498" i="3"/>
  <c r="C434" i="3"/>
  <c r="C452" i="3"/>
  <c r="C483" i="3"/>
  <c r="C448" i="3"/>
  <c r="C389" i="3"/>
  <c r="C482" i="3"/>
  <c r="C470" i="3"/>
  <c r="C440" i="3"/>
  <c r="C381" i="3"/>
  <c r="C474" i="3"/>
  <c r="C463" i="3"/>
  <c r="C369" i="3"/>
  <c r="C398" i="3"/>
  <c r="C467" i="3"/>
  <c r="C373" i="3"/>
  <c r="C466" i="3"/>
  <c r="C455" i="3"/>
  <c r="C444" i="3"/>
  <c r="C441" i="3"/>
  <c r="C488" i="3"/>
  <c r="C404" i="3"/>
  <c r="C394" i="3"/>
  <c r="C465" i="3"/>
  <c r="C446" i="3"/>
  <c r="C451" i="3"/>
  <c r="C480" i="3"/>
  <c r="C437" i="3"/>
  <c r="C495" i="3"/>
  <c r="C431" i="3"/>
  <c r="C436" i="3"/>
  <c r="C409" i="3"/>
  <c r="C494" i="3"/>
  <c r="C430" i="3"/>
  <c r="C428" i="3"/>
  <c r="C405" i="3"/>
  <c r="C479" i="3"/>
  <c r="C415" i="3"/>
  <c r="C385" i="3"/>
  <c r="C478" i="3"/>
  <c r="C414" i="3"/>
  <c r="C497" i="3"/>
  <c r="C388" i="3"/>
  <c r="C384" i="3"/>
  <c r="C469" i="3"/>
  <c r="C471" i="3"/>
  <c r="C380" i="3"/>
  <c r="C406" i="3"/>
  <c r="C475" i="3"/>
  <c r="C481" i="3"/>
  <c r="C432" i="3"/>
  <c r="C453" i="3"/>
  <c r="C391" i="3"/>
  <c r="C454" i="3"/>
  <c r="C459" i="3"/>
  <c r="C424" i="3"/>
  <c r="C458" i="3"/>
  <c r="C447" i="3"/>
  <c r="C417" i="3"/>
  <c r="C416" i="3"/>
  <c r="C450" i="3"/>
  <c r="C487" i="3"/>
  <c r="C423" i="3"/>
  <c r="C372" i="3"/>
  <c r="C401" i="3"/>
  <c r="C486" i="3"/>
  <c r="C422" i="3"/>
  <c r="C412" i="3"/>
  <c r="C491" i="3"/>
  <c r="C427" i="3"/>
  <c r="C460" i="3"/>
  <c r="C456" i="3"/>
  <c r="C392" i="3"/>
  <c r="C397" i="3"/>
  <c r="C477" i="3"/>
  <c r="C490" i="3"/>
  <c r="C426" i="3"/>
  <c r="C419" i="3"/>
  <c r="C418" i="3"/>
  <c r="C407" i="3"/>
  <c r="C377" i="3"/>
  <c r="C489" i="3"/>
  <c r="C411" i="3"/>
  <c r="C376" i="3"/>
  <c r="C461" i="3"/>
  <c r="C410" i="3"/>
  <c r="C399" i="3"/>
  <c r="C462" i="3"/>
  <c r="C449" i="3"/>
  <c r="C368" i="3"/>
  <c r="C402" i="3"/>
  <c r="C473" i="3"/>
  <c r="C390" i="3"/>
  <c r="C395" i="3"/>
  <c r="C420" i="3"/>
  <c r="C445" i="3"/>
  <c r="C383" i="3"/>
  <c r="C382" i="3"/>
  <c r="C387" i="3"/>
  <c r="C396" i="3"/>
  <c r="C496" i="3"/>
  <c r="C433" i="3"/>
  <c r="C421" i="3"/>
  <c r="C386" i="3"/>
  <c r="C403" i="3"/>
  <c r="B7" i="3"/>
  <c r="B11" i="3"/>
  <c r="B15" i="3"/>
  <c r="B19" i="3"/>
  <c r="B23" i="3"/>
  <c r="B27" i="3"/>
  <c r="B31" i="3"/>
  <c r="B35" i="3"/>
  <c r="B39" i="3"/>
  <c r="B43" i="3"/>
  <c r="B47" i="3"/>
  <c r="B51" i="3"/>
  <c r="B55" i="3"/>
  <c r="B59" i="3"/>
  <c r="B63" i="3"/>
  <c r="B67" i="3"/>
  <c r="B71" i="3"/>
  <c r="B75" i="3"/>
  <c r="B79" i="3"/>
  <c r="B83" i="3"/>
  <c r="B87" i="3"/>
  <c r="B91" i="3"/>
  <c r="B95" i="3"/>
  <c r="B99" i="3"/>
  <c r="B103" i="3"/>
  <c r="B107" i="3"/>
  <c r="B111" i="3"/>
  <c r="B115" i="3"/>
  <c r="B119" i="3"/>
  <c r="B123" i="3"/>
  <c r="B127" i="3"/>
  <c r="B131" i="3"/>
  <c r="B135" i="3"/>
  <c r="B139" i="3"/>
  <c r="B143" i="3"/>
  <c r="B147" i="3"/>
  <c r="B151" i="3"/>
  <c r="B155" i="3"/>
  <c r="B159" i="3"/>
  <c r="B163" i="3"/>
  <c r="B167" i="3"/>
  <c r="B171" i="3"/>
  <c r="B175" i="3"/>
  <c r="B179" i="3"/>
  <c r="B183" i="3"/>
  <c r="B187" i="3"/>
  <c r="B191" i="3"/>
  <c r="B195" i="3"/>
  <c r="B199" i="3"/>
  <c r="B203" i="3"/>
  <c r="B207" i="3"/>
  <c r="B211" i="3"/>
  <c r="B215" i="3"/>
  <c r="B219" i="3"/>
  <c r="B223" i="3"/>
  <c r="B227" i="3"/>
  <c r="B231" i="3"/>
  <c r="B235" i="3"/>
  <c r="B239" i="3"/>
  <c r="B243" i="3"/>
  <c r="B247" i="3"/>
  <c r="B251" i="3"/>
  <c r="B255" i="3"/>
  <c r="B25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1" i="3"/>
  <c r="B315" i="3"/>
  <c r="B319" i="3"/>
  <c r="B323" i="3"/>
  <c r="B327" i="3"/>
  <c r="B331" i="3"/>
  <c r="B335" i="3"/>
  <c r="B339" i="3"/>
  <c r="B343" i="3"/>
  <c r="B8" i="3"/>
  <c r="B12" i="3"/>
  <c r="B16" i="3"/>
  <c r="B20" i="3"/>
  <c r="B24" i="3"/>
  <c r="B28" i="3"/>
  <c r="B32" i="3"/>
  <c r="B36" i="3"/>
  <c r="B44" i="3"/>
  <c r="B48" i="3"/>
  <c r="B56" i="3"/>
  <c r="B64" i="3"/>
  <c r="B72" i="3"/>
  <c r="B80" i="3"/>
  <c r="B88" i="3"/>
  <c r="B96" i="3"/>
  <c r="B104" i="3"/>
  <c r="B112" i="3"/>
  <c r="B124" i="3"/>
  <c r="B132" i="3"/>
  <c r="B144" i="3"/>
  <c r="B152" i="3"/>
  <c r="B164" i="3"/>
  <c r="B172" i="3"/>
  <c r="B180" i="3"/>
  <c r="B188" i="3"/>
  <c r="B196" i="3"/>
  <c r="B204" i="3"/>
  <c r="B212" i="3"/>
  <c r="B220" i="3"/>
  <c r="B228" i="3"/>
  <c r="B236" i="3"/>
  <c r="B248" i="3"/>
  <c r="B256" i="3"/>
  <c r="B264" i="3"/>
  <c r="B272" i="3"/>
  <c r="B280" i="3"/>
  <c r="B288" i="3"/>
  <c r="B300" i="3"/>
  <c r="B308" i="3"/>
  <c r="B316" i="3"/>
  <c r="B328" i="3"/>
  <c r="B336" i="3"/>
  <c r="B344" i="3"/>
  <c r="B352" i="3"/>
  <c r="B356" i="3"/>
  <c r="B364" i="3"/>
  <c r="B113" i="3"/>
  <c r="B153" i="3"/>
  <c r="B177" i="3"/>
  <c r="B193" i="3"/>
  <c r="B209" i="3"/>
  <c r="B229" i="3"/>
  <c r="B245" i="3"/>
  <c r="B265" i="3"/>
  <c r="B281" i="3"/>
  <c r="B293" i="3"/>
  <c r="B309" i="3"/>
  <c r="B325" i="3"/>
  <c r="B341" i="3"/>
  <c r="B357" i="3"/>
  <c r="B4" i="3"/>
  <c r="B40" i="3"/>
  <c r="B52" i="3"/>
  <c r="B60" i="3"/>
  <c r="B68" i="3"/>
  <c r="B76" i="3"/>
  <c r="B84" i="3"/>
  <c r="B92" i="3"/>
  <c r="B100" i="3"/>
  <c r="B108" i="3"/>
  <c r="B116" i="3"/>
  <c r="B120" i="3"/>
  <c r="B128" i="3"/>
  <c r="B136" i="3"/>
  <c r="B140" i="3"/>
  <c r="B148" i="3"/>
  <c r="B156" i="3"/>
  <c r="B160" i="3"/>
  <c r="B168" i="3"/>
  <c r="B176" i="3"/>
  <c r="B184" i="3"/>
  <c r="B192" i="3"/>
  <c r="B200" i="3"/>
  <c r="B208" i="3"/>
  <c r="B216" i="3"/>
  <c r="B224" i="3"/>
  <c r="B232" i="3"/>
  <c r="B240" i="3"/>
  <c r="B244" i="3"/>
  <c r="B252" i="3"/>
  <c r="B260" i="3"/>
  <c r="B268" i="3"/>
  <c r="B276" i="3"/>
  <c r="B284" i="3"/>
  <c r="B292" i="3"/>
  <c r="B296" i="3"/>
  <c r="B304" i="3"/>
  <c r="B312" i="3"/>
  <c r="B320" i="3"/>
  <c r="B324" i="3"/>
  <c r="B332" i="3"/>
  <c r="B340" i="3"/>
  <c r="B348" i="3"/>
  <c r="B360" i="3"/>
  <c r="B3" i="3"/>
  <c r="B121" i="3"/>
  <c r="B173" i="3"/>
  <c r="B197" i="3"/>
  <c r="B217" i="3"/>
  <c r="B233" i="3"/>
  <c r="B253" i="3"/>
  <c r="B269" i="3"/>
  <c r="B285" i="3"/>
  <c r="B301" i="3"/>
  <c r="B321" i="3"/>
  <c r="B333" i="3"/>
  <c r="B349" i="3"/>
  <c r="B365" i="3"/>
  <c r="B9" i="3"/>
  <c r="B105" i="3"/>
  <c r="B133" i="3"/>
  <c r="B145" i="3"/>
  <c r="B157" i="3"/>
  <c r="B165" i="3"/>
  <c r="B181" i="3"/>
  <c r="B189" i="3"/>
  <c r="B201" i="3"/>
  <c r="B213" i="3"/>
  <c r="B225" i="3"/>
  <c r="B241" i="3"/>
  <c r="B249" i="3"/>
  <c r="B261" i="3"/>
  <c r="B273" i="3"/>
  <c r="B289" i="3"/>
  <c r="B305" i="3"/>
  <c r="B317" i="3"/>
  <c r="B337" i="3"/>
  <c r="B353" i="3"/>
  <c r="B2" i="3"/>
  <c r="B5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101" i="3"/>
  <c r="B109" i="3"/>
  <c r="B117" i="3"/>
  <c r="B125" i="3"/>
  <c r="B129" i="3"/>
  <c r="B137" i="3"/>
  <c r="B141" i="3"/>
  <c r="B149" i="3"/>
  <c r="B161" i="3"/>
  <c r="B169" i="3"/>
  <c r="B185" i="3"/>
  <c r="B205" i="3"/>
  <c r="B221" i="3"/>
  <c r="B237" i="3"/>
  <c r="B257" i="3"/>
  <c r="B277" i="3"/>
  <c r="B297" i="3"/>
  <c r="B313" i="3"/>
  <c r="B329" i="3"/>
  <c r="B345" i="3"/>
  <c r="B361" i="3"/>
  <c r="B22" i="3"/>
  <c r="B54" i="3"/>
  <c r="B86" i="3"/>
  <c r="B118" i="3"/>
  <c r="B150" i="3"/>
  <c r="B182" i="3"/>
  <c r="B214" i="3"/>
  <c r="B246" i="3"/>
  <c r="B278" i="3"/>
  <c r="B310" i="3"/>
  <c r="B342" i="3"/>
  <c r="B158" i="3"/>
  <c r="B254" i="3"/>
  <c r="B318" i="3"/>
  <c r="B18" i="3"/>
  <c r="B114" i="3"/>
  <c r="B178" i="3"/>
  <c r="B242" i="3"/>
  <c r="B306" i="3"/>
  <c r="B355" i="3"/>
  <c r="B6" i="3"/>
  <c r="B102" i="3"/>
  <c r="B198" i="3"/>
  <c r="B262" i="3"/>
  <c r="B294" i="3"/>
  <c r="B90" i="3"/>
  <c r="B154" i="3"/>
  <c r="B314" i="3"/>
  <c r="B367" i="3"/>
  <c r="B14" i="3"/>
  <c r="B238" i="3"/>
  <c r="B66" i="3"/>
  <c r="B130" i="3"/>
  <c r="B258" i="3"/>
  <c r="B347" i="3"/>
  <c r="B10" i="3"/>
  <c r="B42" i="3"/>
  <c r="B74" i="3"/>
  <c r="B106" i="3"/>
  <c r="B138" i="3"/>
  <c r="B170" i="3"/>
  <c r="B202" i="3"/>
  <c r="B234" i="3"/>
  <c r="B266" i="3"/>
  <c r="B298" i="3"/>
  <c r="B330" i="3"/>
  <c r="B354" i="3"/>
  <c r="B359" i="3"/>
  <c r="B30" i="3"/>
  <c r="B62" i="3"/>
  <c r="B94" i="3"/>
  <c r="B126" i="3"/>
  <c r="B190" i="3"/>
  <c r="B222" i="3"/>
  <c r="B286" i="3"/>
  <c r="B50" i="3"/>
  <c r="B82" i="3"/>
  <c r="B146" i="3"/>
  <c r="B210" i="3"/>
  <c r="B274" i="3"/>
  <c r="B338" i="3"/>
  <c r="B366" i="3"/>
  <c r="B38" i="3"/>
  <c r="B134" i="3"/>
  <c r="B166" i="3"/>
  <c r="B230" i="3"/>
  <c r="B58" i="3"/>
  <c r="B122" i="3"/>
  <c r="B186" i="3"/>
  <c r="B250" i="3"/>
  <c r="B362" i="3"/>
  <c r="B142" i="3"/>
  <c r="B302" i="3"/>
  <c r="B98" i="3"/>
  <c r="B290" i="3"/>
  <c r="B70" i="3"/>
  <c r="B26" i="3"/>
  <c r="B282" i="3"/>
  <c r="B351" i="3"/>
  <c r="B78" i="3"/>
  <c r="B206" i="3"/>
  <c r="B194" i="3"/>
  <c r="B358" i="3"/>
  <c r="B350" i="3"/>
  <c r="B326" i="3"/>
  <c r="B218" i="3"/>
  <c r="B346" i="3"/>
  <c r="B110" i="3"/>
  <c r="B174" i="3"/>
  <c r="B270" i="3"/>
  <c r="B34" i="3"/>
  <c r="B162" i="3"/>
  <c r="B322" i="3"/>
  <c r="B363" i="3"/>
  <c r="B226" i="3"/>
  <c r="B334" i="3"/>
  <c r="B46" i="3"/>
  <c r="C6" i="3"/>
  <c r="C219" i="3"/>
  <c r="C304" i="3"/>
  <c r="C240" i="3"/>
  <c r="C176" i="3"/>
  <c r="C112" i="3"/>
  <c r="C48" i="3"/>
  <c r="C339" i="3"/>
  <c r="C67" i="3"/>
  <c r="C245" i="3"/>
  <c r="C173" i="3"/>
  <c r="C109" i="3"/>
  <c r="C45" i="3"/>
  <c r="C315" i="3"/>
  <c r="C27" i="3"/>
  <c r="C298" i="3"/>
  <c r="C234" i="3"/>
  <c r="C170" i="3"/>
  <c r="C106" i="3"/>
  <c r="C42" i="3"/>
  <c r="C283" i="3"/>
  <c r="C91" i="3"/>
  <c r="C325" i="3"/>
  <c r="C354" i="3"/>
  <c r="C335" i="3"/>
  <c r="C271" i="3"/>
  <c r="C207" i="3"/>
  <c r="C143" i="3"/>
  <c r="C79" i="3"/>
  <c r="C15" i="3"/>
  <c r="C228" i="3"/>
  <c r="C76" i="3"/>
  <c r="C305" i="3"/>
  <c r="C153" i="3"/>
  <c r="C89" i="3"/>
  <c r="C25" i="3"/>
  <c r="C252" i="3"/>
  <c r="C140" i="3"/>
  <c r="C28" i="3"/>
  <c r="C257" i="3"/>
  <c r="C2" i="3"/>
  <c r="C310" i="3"/>
  <c r="C246" i="3"/>
  <c r="C182" i="3"/>
  <c r="C118" i="3"/>
  <c r="C54" i="3"/>
  <c r="C147" i="3"/>
  <c r="C224" i="3"/>
  <c r="C32" i="3"/>
  <c r="C312" i="3"/>
  <c r="C157" i="3"/>
  <c r="C29" i="3"/>
  <c r="C336" i="3"/>
  <c r="C154" i="3"/>
  <c r="C26" i="3"/>
  <c r="C51" i="3"/>
  <c r="C330" i="3"/>
  <c r="C255" i="3"/>
  <c r="C127" i="3"/>
  <c r="C4" i="3"/>
  <c r="C36" i="3"/>
  <c r="C73" i="3"/>
  <c r="C220" i="3"/>
  <c r="C337" i="3"/>
  <c r="C294" i="3"/>
  <c r="C166" i="3"/>
  <c r="C38" i="3"/>
  <c r="C210" i="3"/>
  <c r="C18" i="3"/>
  <c r="C314" i="3"/>
  <c r="C183" i="3"/>
  <c r="C340" i="3"/>
  <c r="C241" i="3"/>
  <c r="C212" i="3"/>
  <c r="C350" i="3"/>
  <c r="C94" i="3"/>
  <c r="C208" i="3"/>
  <c r="C333" i="3"/>
  <c r="C163" i="3"/>
  <c r="C138" i="3"/>
  <c r="C277" i="3"/>
  <c r="C175" i="3"/>
  <c r="C12" i="3"/>
  <c r="C84" i="3"/>
  <c r="C278" i="3"/>
  <c r="C11" i="3"/>
  <c r="C187" i="3"/>
  <c r="C296" i="3"/>
  <c r="C232" i="3"/>
  <c r="C168" i="3"/>
  <c r="C104" i="3"/>
  <c r="C40" i="3"/>
  <c r="C299" i="3"/>
  <c r="C19" i="3"/>
  <c r="C237" i="3"/>
  <c r="C165" i="3"/>
  <c r="C101" i="3"/>
  <c r="C37" i="3"/>
  <c r="C291" i="3"/>
  <c r="C3" i="3"/>
  <c r="C290" i="3"/>
  <c r="C226" i="3"/>
  <c r="C162" i="3"/>
  <c r="C98" i="3"/>
  <c r="C34" i="3"/>
  <c r="C251" i="3"/>
  <c r="C75" i="3"/>
  <c r="C309" i="3"/>
  <c r="C338" i="3"/>
  <c r="C327" i="3"/>
  <c r="C263" i="3"/>
  <c r="C199" i="3"/>
  <c r="C135" i="3"/>
  <c r="C71" i="3"/>
  <c r="C7" i="3"/>
  <c r="C204" i="3"/>
  <c r="C60" i="3"/>
  <c r="C281" i="3"/>
  <c r="C145" i="3"/>
  <c r="C81" i="3"/>
  <c r="C17" i="3"/>
  <c r="C236" i="3"/>
  <c r="C124" i="3"/>
  <c r="C353" i="3"/>
  <c r="C249" i="3"/>
  <c r="C366" i="3"/>
  <c r="C302" i="3"/>
  <c r="C238" i="3"/>
  <c r="C174" i="3"/>
  <c r="C110" i="3"/>
  <c r="C46" i="3"/>
  <c r="C288" i="3"/>
  <c r="C160" i="3"/>
  <c r="C96" i="3"/>
  <c r="C267" i="3"/>
  <c r="C229" i="3"/>
  <c r="C93" i="3"/>
  <c r="C243" i="3"/>
  <c r="C282" i="3"/>
  <c r="C90" i="3"/>
  <c r="C227" i="3"/>
  <c r="C301" i="3"/>
  <c r="C319" i="3"/>
  <c r="C191" i="3"/>
  <c r="C63" i="3"/>
  <c r="C188" i="3"/>
  <c r="C265" i="3"/>
  <c r="C9" i="3"/>
  <c r="C108" i="3"/>
  <c r="C233" i="3"/>
  <c r="C358" i="3"/>
  <c r="C230" i="3"/>
  <c r="C102" i="3"/>
  <c r="C274" i="3"/>
  <c r="C203" i="3"/>
  <c r="C311" i="3"/>
  <c r="C119" i="3"/>
  <c r="C172" i="3"/>
  <c r="C65" i="3"/>
  <c r="C100" i="3"/>
  <c r="C286" i="3"/>
  <c r="C30" i="3"/>
  <c r="C59" i="3"/>
  <c r="C213" i="3"/>
  <c r="C205" i="3"/>
  <c r="C10" i="3"/>
  <c r="C367" i="3"/>
  <c r="C47" i="3"/>
  <c r="C225" i="3"/>
  <c r="C316" i="3"/>
  <c r="C324" i="3"/>
  <c r="C218" i="3"/>
  <c r="C137" i="3"/>
  <c r="C285" i="3"/>
  <c r="C20" i="3"/>
  <c r="C356" i="3"/>
  <c r="C217" i="3"/>
  <c r="C158" i="3"/>
  <c r="C272" i="3"/>
  <c r="C195" i="3"/>
  <c r="C13" i="3"/>
  <c r="C202" i="3"/>
  <c r="C352" i="3"/>
  <c r="C239" i="3"/>
  <c r="C148" i="3"/>
  <c r="C57" i="3"/>
  <c r="C201" i="3"/>
  <c r="C244" i="3"/>
  <c r="C123" i="3"/>
  <c r="C280" i="3"/>
  <c r="C216" i="3"/>
  <c r="C152" i="3"/>
  <c r="C88" i="3"/>
  <c r="C24" i="3"/>
  <c r="C235" i="3"/>
  <c r="C365" i="3"/>
  <c r="C221" i="3"/>
  <c r="C149" i="3"/>
  <c r="C85" i="3"/>
  <c r="C21" i="3"/>
  <c r="C211" i="3"/>
  <c r="C341" i="3"/>
  <c r="C146" i="3"/>
  <c r="C82" i="3"/>
  <c r="C360" i="3"/>
  <c r="C247" i="3"/>
  <c r="C55" i="3"/>
  <c r="C129" i="3"/>
  <c r="C329" i="3"/>
  <c r="C222" i="3"/>
  <c r="C144" i="3"/>
  <c r="C16" i="3"/>
  <c r="C77" i="3"/>
  <c r="C266" i="3"/>
  <c r="C171" i="3"/>
  <c r="C303" i="3"/>
  <c r="C332" i="3"/>
  <c r="C121" i="3"/>
  <c r="C313" i="3"/>
  <c r="C355" i="3"/>
  <c r="C80" i="3"/>
  <c r="C141" i="3"/>
  <c r="C74" i="3"/>
  <c r="C111" i="3"/>
  <c r="C196" i="3"/>
  <c r="C307" i="3"/>
  <c r="C35" i="3"/>
  <c r="C264" i="3"/>
  <c r="C200" i="3"/>
  <c r="C136" i="3"/>
  <c r="C72" i="3"/>
  <c r="C8" i="3"/>
  <c r="C179" i="3"/>
  <c r="C317" i="3"/>
  <c r="C197" i="3"/>
  <c r="C133" i="3"/>
  <c r="C69" i="3"/>
  <c r="C5" i="3"/>
  <c r="C275" i="3"/>
  <c r="C344" i="3"/>
  <c r="C256" i="3"/>
  <c r="C192" i="3"/>
  <c r="C128" i="3"/>
  <c r="C64" i="3"/>
  <c r="C364" i="3"/>
  <c r="C139" i="3"/>
  <c r="C293" i="3"/>
  <c r="C189" i="3"/>
  <c r="C259" i="3"/>
  <c r="C320" i="3"/>
  <c r="C248" i="3"/>
  <c r="C184" i="3"/>
  <c r="C120" i="3"/>
  <c r="C61" i="3"/>
  <c r="C322" i="3"/>
  <c r="C130" i="3"/>
  <c r="C323" i="3"/>
  <c r="C253" i="3"/>
  <c r="C231" i="3"/>
  <c r="C87" i="3"/>
  <c r="C116" i="3"/>
  <c r="C113" i="3"/>
  <c r="C268" i="3"/>
  <c r="C289" i="3"/>
  <c r="C318" i="3"/>
  <c r="C150" i="3"/>
  <c r="C22" i="3"/>
  <c r="C180" i="3"/>
  <c r="C142" i="3"/>
  <c r="C348" i="3"/>
  <c r="C258" i="3"/>
  <c r="C131" i="3"/>
  <c r="C215" i="3"/>
  <c r="C361" i="3"/>
  <c r="C164" i="3"/>
  <c r="C262" i="3"/>
  <c r="C107" i="3"/>
  <c r="C250" i="3"/>
  <c r="C115" i="3"/>
  <c r="C167" i="3"/>
  <c r="C345" i="3"/>
  <c r="C156" i="3"/>
  <c r="C254" i="3"/>
  <c r="C261" i="3"/>
  <c r="C242" i="3"/>
  <c r="C328" i="3"/>
  <c r="C159" i="3"/>
  <c r="C321" i="3"/>
  <c r="C68" i="3"/>
  <c r="C214" i="3"/>
  <c r="C83" i="3"/>
  <c r="C50" i="3"/>
  <c r="C295" i="3"/>
  <c r="C276" i="3"/>
  <c r="C33" i="3"/>
  <c r="C342" i="3"/>
  <c r="C78" i="3"/>
  <c r="C43" i="3"/>
  <c r="C363" i="3"/>
  <c r="C287" i="3"/>
  <c r="C260" i="3"/>
  <c r="C300" i="3"/>
  <c r="C334" i="3"/>
  <c r="C117" i="3"/>
  <c r="C178" i="3"/>
  <c r="C269" i="3"/>
  <c r="C95" i="3"/>
  <c r="C169" i="3"/>
  <c r="C297" i="3"/>
  <c r="C190" i="3"/>
  <c r="C56" i="3"/>
  <c r="C53" i="3"/>
  <c r="C306" i="3"/>
  <c r="C122" i="3"/>
  <c r="C155" i="3"/>
  <c r="C362" i="3"/>
  <c r="C223" i="3"/>
  <c r="C39" i="3"/>
  <c r="C92" i="3"/>
  <c r="C105" i="3"/>
  <c r="C273" i="3"/>
  <c r="C270" i="3"/>
  <c r="C14" i="3"/>
  <c r="C308" i="3"/>
  <c r="C114" i="3"/>
  <c r="C359" i="3"/>
  <c r="C31" i="3"/>
  <c r="C97" i="3"/>
  <c r="C193" i="3"/>
  <c r="C134" i="3"/>
  <c r="C347" i="3"/>
  <c r="C66" i="3"/>
  <c r="C351" i="3"/>
  <c r="C23" i="3"/>
  <c r="C49" i="3"/>
  <c r="C177" i="3"/>
  <c r="C126" i="3"/>
  <c r="C99" i="3"/>
  <c r="C58" i="3"/>
  <c r="C343" i="3"/>
  <c r="C292" i="3"/>
  <c r="C41" i="3"/>
  <c r="C161" i="3"/>
  <c r="C86" i="3"/>
  <c r="C181" i="3"/>
  <c r="C194" i="3"/>
  <c r="C357" i="3"/>
  <c r="C151" i="3"/>
  <c r="C209" i="3"/>
  <c r="C52" i="3"/>
  <c r="C206" i="3"/>
  <c r="C125" i="3"/>
  <c r="C186" i="3"/>
  <c r="C349" i="3"/>
  <c r="C103" i="3"/>
  <c r="C185" i="3"/>
  <c r="C44" i="3"/>
  <c r="C198" i="3"/>
  <c r="C70" i="3"/>
  <c r="C346" i="3"/>
  <c r="C331" i="3"/>
  <c r="C279" i="3"/>
  <c r="C132" i="3"/>
  <c r="C284" i="3"/>
  <c r="C326" i="3"/>
  <c r="C62" i="3"/>
  <c r="C62" i="1" l="1"/>
  <c r="C63" i="1" s="1"/>
  <c r="C101" i="1"/>
  <c r="C99" i="1"/>
  <c r="C100" i="1" s="1"/>
  <c r="E250" i="3"/>
  <c r="E202" i="3"/>
</calcChain>
</file>

<file path=xl/sharedStrings.xml><?xml version="1.0" encoding="utf-8"?>
<sst xmlns="http://schemas.openxmlformats.org/spreadsheetml/2006/main" count="67" uniqueCount="59">
  <si>
    <t>Stundenlohn: Freelancer vs Mitarbeiter - ab wann ist ein Mitarbeiter wirklich günstiger</t>
  </si>
  <si>
    <t>So viel kostet der Freelancer</t>
  </si>
  <si>
    <t>Freelancer Stundensatz</t>
  </si>
  <si>
    <t>So viel kostet ein Mitarbeiter den Arbeitgeber</t>
  </si>
  <si>
    <t>Beschreibung</t>
  </si>
  <si>
    <t>pro Jahr</t>
  </si>
  <si>
    <t>QUELLE</t>
  </si>
  <si>
    <t>Bruttogehalt (Monat)</t>
  </si>
  <si>
    <t>Bruttogehalt  (Jahr)</t>
  </si>
  <si>
    <t>Lohnnebenkosten (21,26%)</t>
  </si>
  <si>
    <t>https://www.nettolohn.de/rechner/gehaltsrechner-fuer-arbeitgeber.html</t>
  </si>
  <si>
    <t>+ Krankenversicherung (7,3%)</t>
  </si>
  <si>
    <t>+ Pflegeversicherung (1,7%)</t>
  </si>
  <si>
    <t>+ Rentenversicherung (9,3%)</t>
  </si>
  <si>
    <t>+ Arbeitslosenversicherung (1,3%)</t>
  </si>
  <si>
    <t>+ Insolvenzgeldumlage (0,06%)</t>
  </si>
  <si>
    <t>+ gesetzliche Unfallversicherung (1,6%)</t>
  </si>
  <si>
    <t>Arbeitsmaterialien und Büroausstattung</t>
  </si>
  <si>
    <t>Weiterbildung</t>
  </si>
  <si>
    <t>Reisekosten, Mitarbeitergeschenke etc.</t>
  </si>
  <si>
    <t>Mitarbeiter Gesamtkosten inkl. Nebenkosten</t>
  </si>
  <si>
    <t>Faktor des Bruttogehalts</t>
  </si>
  <si>
    <t>Arbeitstage pro Jahr</t>
  </si>
  <si>
    <t>Urlaubstage</t>
  </si>
  <si>
    <t>Krankheitstage (Quelle: Statista 2022)</t>
  </si>
  <si>
    <t>https://www.destatis.de/DE/Themen/Arbeit/Arbeitsmarkt/Qualitaet-Arbeit/Dimension-2/krankenstand.html#:~:text=2022%20waren%20Arbeitnehmerinnen%20und%20Arbeitnehmer,Grippe%2D%20und%20Erk%C3%A4ltungswellen%20zur%C3%BCckzuf%C3%BChren%20sein.</t>
  </si>
  <si>
    <r>
      <t>Weiterbildung, Teambuilding,</t>
    </r>
    <r>
      <rPr>
        <sz val="12"/>
        <rFont val="Calibri (Body)"/>
      </rPr>
      <t xml:space="preserve"> All-Hands, Team Meetings, …</t>
    </r>
  </si>
  <si>
    <t>Netto Arbeitstage</t>
  </si>
  <si>
    <t xml:space="preserve">Mitarbeiter arbeiten pro Tag x Stunden produktiv </t>
  </si>
  <si>
    <t>https://espiridon.com/volle-teilzeit-fuer-alle-das-maerchen-von-den-acht-stunden-produktivitaet-1127</t>
  </si>
  <si>
    <t>Resultierender Stundensatz für Mitarbeiter</t>
  </si>
  <si>
    <t>Recruiting Kosten</t>
  </si>
  <si>
    <t>in Tagen</t>
  </si>
  <si>
    <t>Kosten in €</t>
  </si>
  <si>
    <t>Recruiting Kosten (4.700-10.000€)</t>
  </si>
  <si>
    <t>https://elevatex.de/de/blog/arbeit-mit-freiberuflern/cost-per-hire/</t>
  </si>
  <si>
    <t>Onboarding in Tagen</t>
  </si>
  <si>
    <t>Offboarding / Freistellung  bei Kündigung / Abfindung bei Entlassung in Tagen</t>
  </si>
  <si>
    <t>Kosten für Mitarbeiter bis zur ersten produktiven Stunde</t>
  </si>
  <si>
    <t>Angestellter vs Freelancer</t>
  </si>
  <si>
    <r>
      <t xml:space="preserve">Schnittpunk der Linien = Break Even ab dem der Mitarbeiter günstiger ist </t>
    </r>
    <r>
      <rPr>
        <b/>
        <sz val="12"/>
        <color theme="1" tint="0.499984740745262"/>
        <rFont val="Calibri"/>
        <family val="2"/>
        <scheme val="minor"/>
      </rPr>
      <t>in Projektstunden</t>
    </r>
  </si>
  <si>
    <t>Projektstunden</t>
  </si>
  <si>
    <r>
      <t xml:space="preserve">Schnittpunk der Linien = Break Even ab dem der Mitarbeiter günstiger ist </t>
    </r>
    <r>
      <rPr>
        <b/>
        <sz val="12"/>
        <color theme="0"/>
        <rFont val="Calibri"/>
        <family val="2"/>
        <scheme val="minor"/>
      </rPr>
      <t>in ProjektTAGEN</t>
    </r>
  </si>
  <si>
    <t>Projekttage</t>
  </si>
  <si>
    <r>
      <t xml:space="preserve">Schnittpunk der Linien = Break Even ab dem der Mitarbeiter günstiger ist </t>
    </r>
    <r>
      <rPr>
        <b/>
        <sz val="12"/>
        <color theme="1" tint="0.499984740745262"/>
        <rFont val="Calibri"/>
        <family val="2"/>
        <scheme val="minor"/>
      </rPr>
      <t>in ProjektMONATEN (20 Arbeitstage / Monat)</t>
    </r>
  </si>
  <si>
    <t>Projektmonate</t>
  </si>
  <si>
    <t>Break Even bei Projektbudget</t>
  </si>
  <si>
    <t>Cost-of-Vacancy berücksichtigen</t>
  </si>
  <si>
    <t>Wichtigkeit der Stelle (1=nötig, 2=wichtig, 3=sehr wichtig)</t>
  </si>
  <si>
    <t>https://elevatex.de/de/infobereich/cost-of-vacancy/</t>
  </si>
  <si>
    <t>Unbesetzte stelle in Tagen</t>
  </si>
  <si>
    <t>https://de.statista.com/infografik/17310/so-lange-bleiben-it-stellen-unbesetzt/</t>
  </si>
  <si>
    <t>CoV - Cost of Vacancy</t>
  </si>
  <si>
    <t>Angestellter vs Freelancer unter Berücksichtigung der Cost of Vacancy</t>
  </si>
  <si>
    <t>days</t>
  </si>
  <si>
    <t>Angestellter (Recruting Kosen + Stundenlohn * Arbeitsstunde)</t>
  </si>
  <si>
    <t>Angestellter (COV + Recruting Kosen + Stundenlohn * Arbeitsstunde)</t>
  </si>
  <si>
    <t>Freelancer (Stundenlohn * Arbeitsstunde)</t>
  </si>
  <si>
    <t>1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</si>
</sst>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0.0"/>
    <numFmt numFmtId="166" formatCode="0.0%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3943"/>
      <name val="Calibri"/>
      <family val="2"/>
      <scheme val="minor"/>
    </font>
    <font>
      <sz val="12"/>
      <name val="Calibri (Body)"/>
    </font>
    <font>
      <u/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3943"/>
        <bgColor indexed="64"/>
      </patternFill>
    </fill>
    <fill>
      <patternFill patternType="solid">
        <fgColor rgb="FFFF4914"/>
        <bgColor indexed="64"/>
      </patternFill>
    </fill>
    <fill>
      <patternFill patternType="solid">
        <fgColor rgb="FF016164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0" fontId="4" fillId="0" borderId="0" xfId="0" applyFont="1"/>
    <xf numFmtId="0" fontId="6" fillId="0" borderId="0" xfId="0" applyFont="1"/>
    <xf numFmtId="0" fontId="3" fillId="0" borderId="0" xfId="0" applyFont="1"/>
    <xf numFmtId="44" fontId="0" fillId="0" borderId="0" xfId="1" applyFont="1"/>
    <xf numFmtId="164" fontId="0" fillId="2" borderId="0" xfId="0" applyNumberFormat="1" applyFill="1"/>
    <xf numFmtId="0" fontId="0" fillId="2" borderId="0" xfId="0" applyFill="1"/>
    <xf numFmtId="44" fontId="0" fillId="0" borderId="0" xfId="0" applyNumberFormat="1"/>
    <xf numFmtId="0" fontId="0" fillId="0" borderId="0" xfId="0" applyAlignment="1">
      <alignment wrapText="1"/>
    </xf>
    <xf numFmtId="0" fontId="7" fillId="0" borderId="0" xfId="3"/>
    <xf numFmtId="166" fontId="0" fillId="0" borderId="0" xfId="2" applyNumberFormat="1" applyFont="1"/>
    <xf numFmtId="164" fontId="9" fillId="0" borderId="0" xfId="0" applyNumberFormat="1" applyFont="1"/>
    <xf numFmtId="0" fontId="8" fillId="0" borderId="0" xfId="0" applyFont="1"/>
    <xf numFmtId="0" fontId="8" fillId="2" borderId="0" xfId="0" applyFont="1" applyFill="1"/>
    <xf numFmtId="0" fontId="10" fillId="0" borderId="0" xfId="0" applyFont="1"/>
    <xf numFmtId="0" fontId="5" fillId="3" borderId="0" xfId="0" applyFont="1" applyFill="1"/>
    <xf numFmtId="0" fontId="11" fillId="0" borderId="0" xfId="0" applyFont="1"/>
    <xf numFmtId="0" fontId="2" fillId="3" borderId="0" xfId="0" applyFont="1" applyFill="1"/>
    <xf numFmtId="0" fontId="0" fillId="4" borderId="0" xfId="0" applyFill="1"/>
    <xf numFmtId="0" fontId="5" fillId="5" borderId="0" xfId="0" applyFont="1" applyFill="1"/>
    <xf numFmtId="164" fontId="0" fillId="4" borderId="0" xfId="0" applyNumberFormat="1" applyFill="1"/>
    <xf numFmtId="0" fontId="9" fillId="0" borderId="0" xfId="0" quotePrefix="1" applyFont="1"/>
    <xf numFmtId="0" fontId="9" fillId="0" borderId="0" xfId="0" applyFont="1"/>
    <xf numFmtId="0" fontId="2" fillId="5" borderId="0" xfId="0" applyFont="1" applyFill="1"/>
    <xf numFmtId="164" fontId="2" fillId="5" borderId="0" xfId="0" applyNumberFormat="1" applyFont="1" applyFill="1"/>
    <xf numFmtId="10" fontId="9" fillId="0" borderId="0" xfId="0" applyNumberFormat="1" applyFont="1"/>
    <xf numFmtId="164" fontId="0" fillId="2" borderId="0" xfId="1" applyNumberFormat="1" applyFont="1" applyFill="1"/>
    <xf numFmtId="164" fontId="5" fillId="5" borderId="0" xfId="0" applyNumberFormat="1" applyFont="1" applyFill="1"/>
    <xf numFmtId="0" fontId="13" fillId="0" borderId="0" xfId="0" applyFont="1"/>
    <xf numFmtId="164" fontId="0" fillId="4" borderId="0" xfId="1" applyNumberFormat="1" applyFont="1" applyFill="1"/>
    <xf numFmtId="0" fontId="5" fillId="3" borderId="0" xfId="0" applyFont="1" applyFill="1" applyAlignment="1">
      <alignment horizontal="right"/>
    </xf>
    <xf numFmtId="0" fontId="9" fillId="0" borderId="0" xfId="0" applyFont="1" applyAlignment="1">
      <alignment wrapText="1"/>
    </xf>
    <xf numFmtId="2" fontId="9" fillId="0" borderId="0" xfId="1" applyNumberFormat="1" applyFont="1"/>
    <xf numFmtId="2" fontId="2" fillId="3" borderId="0" xfId="0" applyNumberFormat="1" applyFont="1" applyFill="1"/>
    <xf numFmtId="165" fontId="2" fillId="3" borderId="0" xfId="0" applyNumberFormat="1" applyFont="1" applyFill="1"/>
    <xf numFmtId="0" fontId="5" fillId="5" borderId="0" xfId="0" applyFont="1" applyFill="1" applyAlignment="1">
      <alignment wrapText="1"/>
    </xf>
    <xf numFmtId="2" fontId="5" fillId="5" borderId="0" xfId="1" applyNumberFormat="1" applyFont="1" applyFill="1"/>
    <xf numFmtId="44" fontId="5" fillId="5" borderId="0" xfId="1" applyFont="1" applyFill="1"/>
    <xf numFmtId="166" fontId="0" fillId="0" borderId="0" xfId="2" applyNumberFormat="1" applyFont="1" applyFill="1"/>
    <xf numFmtId="0" fontId="0" fillId="6" borderId="0" xfId="0" applyFill="1"/>
    <xf numFmtId="44" fontId="0" fillId="6" borderId="0" xfId="1" applyFont="1" applyFill="1"/>
    <xf numFmtId="164" fontId="0" fillId="6" borderId="0" xfId="0" applyNumberForma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4914"/>
      <color rgb="FF016164"/>
      <color rgb="FF0039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39515893846602E-2"/>
          <c:y val="3.007811482347247E-2"/>
          <c:w val="0.88593569330239175"/>
          <c:h val="0.89912011287151694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Data'!$B$1</c:f>
              <c:strCache>
                <c:ptCount val="1"/>
                <c:pt idx="0">
                  <c:v>Angestellter (Recruting Kosen + Stundenlohn * Arbeitsstunde)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'Chart Data'!$B$2:$B$496</c:f>
              <c:numCache>
                <c:formatCode>_("€"* #,##0.00_);_("€"* \(#,##0.00\);_("€"* "-"??_);_(@_)</c:formatCode>
                <c:ptCount val="495"/>
                <c:pt idx="0">
                  <c:v>13172.124352331608</c:v>
                </c:pt>
                <c:pt idx="1">
                  <c:v>13595.730569948188</c:v>
                </c:pt>
                <c:pt idx="2">
                  <c:v>14019.336787564769</c:v>
                </c:pt>
                <c:pt idx="3">
                  <c:v>14442.943005181349</c:v>
                </c:pt>
                <c:pt idx="4">
                  <c:v>14866.549222797928</c:v>
                </c:pt>
                <c:pt idx="5">
                  <c:v>15290.15544041451</c:v>
                </c:pt>
                <c:pt idx="6">
                  <c:v>15713.76165803109</c:v>
                </c:pt>
                <c:pt idx="7">
                  <c:v>16137.367875647669</c:v>
                </c:pt>
                <c:pt idx="8">
                  <c:v>16560.974093264249</c:v>
                </c:pt>
                <c:pt idx="9">
                  <c:v>16984.580310880832</c:v>
                </c:pt>
                <c:pt idx="10">
                  <c:v>17408.186528497412</c:v>
                </c:pt>
                <c:pt idx="11">
                  <c:v>17831.792746113992</c:v>
                </c:pt>
                <c:pt idx="12">
                  <c:v>18255.398963730571</c:v>
                </c:pt>
                <c:pt idx="13">
                  <c:v>18679.005181347151</c:v>
                </c:pt>
                <c:pt idx="14">
                  <c:v>19102.611398963731</c:v>
                </c:pt>
                <c:pt idx="15">
                  <c:v>19526.21761658031</c:v>
                </c:pt>
                <c:pt idx="16">
                  <c:v>19949.823834196894</c:v>
                </c:pt>
                <c:pt idx="17">
                  <c:v>20373.430051813473</c:v>
                </c:pt>
                <c:pt idx="18">
                  <c:v>20797.036269430053</c:v>
                </c:pt>
                <c:pt idx="19">
                  <c:v>21220.642487046633</c:v>
                </c:pt>
                <c:pt idx="20">
                  <c:v>21644.248704663216</c:v>
                </c:pt>
                <c:pt idx="21">
                  <c:v>22067.854922279796</c:v>
                </c:pt>
                <c:pt idx="22">
                  <c:v>22491.461139896375</c:v>
                </c:pt>
                <c:pt idx="23">
                  <c:v>22915.067357512955</c:v>
                </c:pt>
                <c:pt idx="24">
                  <c:v>23338.673575129535</c:v>
                </c:pt>
                <c:pt idx="25">
                  <c:v>23762.279792746114</c:v>
                </c:pt>
                <c:pt idx="26">
                  <c:v>24185.886010362694</c:v>
                </c:pt>
                <c:pt idx="27">
                  <c:v>24609.492227979274</c:v>
                </c:pt>
                <c:pt idx="28">
                  <c:v>25033.098445595857</c:v>
                </c:pt>
                <c:pt idx="29">
                  <c:v>25456.704663212437</c:v>
                </c:pt>
                <c:pt idx="30">
                  <c:v>25880.310880829016</c:v>
                </c:pt>
                <c:pt idx="31">
                  <c:v>26303.9170984456</c:v>
                </c:pt>
                <c:pt idx="32">
                  <c:v>26727.523316062179</c:v>
                </c:pt>
                <c:pt idx="33">
                  <c:v>27151.129533678759</c:v>
                </c:pt>
                <c:pt idx="34">
                  <c:v>27574.735751295339</c:v>
                </c:pt>
                <c:pt idx="35">
                  <c:v>27998.341968911918</c:v>
                </c:pt>
                <c:pt idx="36">
                  <c:v>28421.948186528498</c:v>
                </c:pt>
                <c:pt idx="37">
                  <c:v>28845.554404145078</c:v>
                </c:pt>
                <c:pt idx="38">
                  <c:v>29269.160621761657</c:v>
                </c:pt>
                <c:pt idx="39">
                  <c:v>29692.766839378241</c:v>
                </c:pt>
                <c:pt idx="40">
                  <c:v>30116.37305699482</c:v>
                </c:pt>
                <c:pt idx="41">
                  <c:v>30539.9792746114</c:v>
                </c:pt>
                <c:pt idx="42">
                  <c:v>30963.58549222798</c:v>
                </c:pt>
                <c:pt idx="43">
                  <c:v>31387.191709844559</c:v>
                </c:pt>
                <c:pt idx="44">
                  <c:v>31810.797927461143</c:v>
                </c:pt>
                <c:pt idx="45">
                  <c:v>32234.404145077722</c:v>
                </c:pt>
                <c:pt idx="46">
                  <c:v>32658.010362694302</c:v>
                </c:pt>
                <c:pt idx="47">
                  <c:v>33081.616580310882</c:v>
                </c:pt>
                <c:pt idx="48">
                  <c:v>33505.222797927461</c:v>
                </c:pt>
                <c:pt idx="49">
                  <c:v>33928.829015544041</c:v>
                </c:pt>
                <c:pt idx="50">
                  <c:v>34352.435233160621</c:v>
                </c:pt>
                <c:pt idx="51">
                  <c:v>34776.041450777208</c:v>
                </c:pt>
                <c:pt idx="52">
                  <c:v>35199.64766839378</c:v>
                </c:pt>
                <c:pt idx="53">
                  <c:v>35623.253886010367</c:v>
                </c:pt>
                <c:pt idx="54">
                  <c:v>36046.860103626939</c:v>
                </c:pt>
                <c:pt idx="55">
                  <c:v>36470.466321243526</c:v>
                </c:pt>
                <c:pt idx="56">
                  <c:v>36894.072538860106</c:v>
                </c:pt>
                <c:pt idx="57">
                  <c:v>37317.678756476686</c:v>
                </c:pt>
                <c:pt idx="58">
                  <c:v>37741.284974093265</c:v>
                </c:pt>
                <c:pt idx="59">
                  <c:v>38164.891191709845</c:v>
                </c:pt>
                <c:pt idx="60">
                  <c:v>38588.497409326425</c:v>
                </c:pt>
                <c:pt idx="61">
                  <c:v>39012.103626943004</c:v>
                </c:pt>
                <c:pt idx="62">
                  <c:v>39435.709844559591</c:v>
                </c:pt>
                <c:pt idx="63">
                  <c:v>39859.316062176164</c:v>
                </c:pt>
                <c:pt idx="64">
                  <c:v>40282.92227979275</c:v>
                </c:pt>
                <c:pt idx="65">
                  <c:v>40706.528497409323</c:v>
                </c:pt>
                <c:pt idx="66">
                  <c:v>41130.13471502591</c:v>
                </c:pt>
                <c:pt idx="67">
                  <c:v>41553.740932642489</c:v>
                </c:pt>
                <c:pt idx="68">
                  <c:v>41977.347150259069</c:v>
                </c:pt>
                <c:pt idx="69">
                  <c:v>42400.953367875649</c:v>
                </c:pt>
                <c:pt idx="70">
                  <c:v>42824.559585492229</c:v>
                </c:pt>
                <c:pt idx="71">
                  <c:v>43248.165803108808</c:v>
                </c:pt>
                <c:pt idx="72">
                  <c:v>43671.772020725388</c:v>
                </c:pt>
                <c:pt idx="73">
                  <c:v>44095.378238341975</c:v>
                </c:pt>
                <c:pt idx="74">
                  <c:v>44518.984455958547</c:v>
                </c:pt>
                <c:pt idx="75">
                  <c:v>44942.590673575134</c:v>
                </c:pt>
                <c:pt idx="76">
                  <c:v>45366.196891191707</c:v>
                </c:pt>
                <c:pt idx="77">
                  <c:v>45789.803108808293</c:v>
                </c:pt>
                <c:pt idx="78">
                  <c:v>46213.409326424873</c:v>
                </c:pt>
                <c:pt idx="79">
                  <c:v>46637.015544041453</c:v>
                </c:pt>
                <c:pt idx="80">
                  <c:v>47060.621761658032</c:v>
                </c:pt>
                <c:pt idx="81">
                  <c:v>47484.227979274612</c:v>
                </c:pt>
                <c:pt idx="82">
                  <c:v>47907.834196891192</c:v>
                </c:pt>
                <c:pt idx="83">
                  <c:v>48331.440414507771</c:v>
                </c:pt>
                <c:pt idx="84">
                  <c:v>48755.046632124351</c:v>
                </c:pt>
                <c:pt idx="85">
                  <c:v>49178.652849740931</c:v>
                </c:pt>
                <c:pt idx="86">
                  <c:v>49602.259067357511</c:v>
                </c:pt>
                <c:pt idx="87">
                  <c:v>50025.86528497409</c:v>
                </c:pt>
                <c:pt idx="88">
                  <c:v>50449.471502590677</c:v>
                </c:pt>
                <c:pt idx="89">
                  <c:v>50873.077720207257</c:v>
                </c:pt>
                <c:pt idx="90">
                  <c:v>51296.683937823836</c:v>
                </c:pt>
                <c:pt idx="91">
                  <c:v>51720.290155440416</c:v>
                </c:pt>
                <c:pt idx="92">
                  <c:v>52143.896373056996</c:v>
                </c:pt>
                <c:pt idx="93">
                  <c:v>52567.502590673575</c:v>
                </c:pt>
                <c:pt idx="94">
                  <c:v>52991.108808290155</c:v>
                </c:pt>
                <c:pt idx="95">
                  <c:v>53414.715025906735</c:v>
                </c:pt>
                <c:pt idx="96">
                  <c:v>53838.321243523314</c:v>
                </c:pt>
                <c:pt idx="97">
                  <c:v>54261.927461139894</c:v>
                </c:pt>
                <c:pt idx="98">
                  <c:v>54685.533678756474</c:v>
                </c:pt>
                <c:pt idx="99">
                  <c:v>55109.139896373061</c:v>
                </c:pt>
                <c:pt idx="100">
                  <c:v>55532.74611398964</c:v>
                </c:pt>
                <c:pt idx="101">
                  <c:v>55956.35233160622</c:v>
                </c:pt>
                <c:pt idx="102">
                  <c:v>56379.9585492228</c:v>
                </c:pt>
                <c:pt idx="103">
                  <c:v>56803.564766839379</c:v>
                </c:pt>
                <c:pt idx="104">
                  <c:v>57227.170984455959</c:v>
                </c:pt>
                <c:pt idx="105">
                  <c:v>57650.777202072539</c:v>
                </c:pt>
                <c:pt idx="106">
                  <c:v>58074.383419689118</c:v>
                </c:pt>
                <c:pt idx="107">
                  <c:v>58497.989637305698</c:v>
                </c:pt>
                <c:pt idx="108">
                  <c:v>58921.595854922278</c:v>
                </c:pt>
                <c:pt idx="109">
                  <c:v>59345.202072538857</c:v>
                </c:pt>
                <c:pt idx="110">
                  <c:v>59768.808290155437</c:v>
                </c:pt>
                <c:pt idx="111">
                  <c:v>60192.414507772024</c:v>
                </c:pt>
                <c:pt idx="112">
                  <c:v>60616.020725388604</c:v>
                </c:pt>
                <c:pt idx="113">
                  <c:v>61039.626943005183</c:v>
                </c:pt>
                <c:pt idx="114">
                  <c:v>61463.233160621763</c:v>
                </c:pt>
                <c:pt idx="115">
                  <c:v>61886.839378238343</c:v>
                </c:pt>
                <c:pt idx="116">
                  <c:v>62310.445595854922</c:v>
                </c:pt>
                <c:pt idx="117">
                  <c:v>62734.051813471502</c:v>
                </c:pt>
                <c:pt idx="118">
                  <c:v>63157.658031088082</c:v>
                </c:pt>
                <c:pt idx="119">
                  <c:v>63581.264248704661</c:v>
                </c:pt>
                <c:pt idx="120">
                  <c:v>64004.870466321241</c:v>
                </c:pt>
                <c:pt idx="121">
                  <c:v>64428.476683937821</c:v>
                </c:pt>
                <c:pt idx="122">
                  <c:v>64852.0829015544</c:v>
                </c:pt>
                <c:pt idx="123">
                  <c:v>65275.689119170987</c:v>
                </c:pt>
                <c:pt idx="124">
                  <c:v>65699.29533678756</c:v>
                </c:pt>
                <c:pt idx="125">
                  <c:v>66122.901554404147</c:v>
                </c:pt>
                <c:pt idx="126">
                  <c:v>66546.507772020734</c:v>
                </c:pt>
                <c:pt idx="127">
                  <c:v>66970.113989637306</c:v>
                </c:pt>
                <c:pt idx="128">
                  <c:v>67393.720207253878</c:v>
                </c:pt>
                <c:pt idx="129">
                  <c:v>67817.326424870465</c:v>
                </c:pt>
                <c:pt idx="130">
                  <c:v>68240.932642487052</c:v>
                </c:pt>
                <c:pt idx="131">
                  <c:v>68664.538860103625</c:v>
                </c:pt>
                <c:pt idx="132">
                  <c:v>69088.145077720197</c:v>
                </c:pt>
                <c:pt idx="133">
                  <c:v>69511.751295336784</c:v>
                </c:pt>
                <c:pt idx="134">
                  <c:v>69935.357512953371</c:v>
                </c:pt>
                <c:pt idx="135">
                  <c:v>70358.963730569958</c:v>
                </c:pt>
                <c:pt idx="136">
                  <c:v>70782.56994818653</c:v>
                </c:pt>
                <c:pt idx="137">
                  <c:v>71206.176165803103</c:v>
                </c:pt>
                <c:pt idx="138">
                  <c:v>71629.78238341969</c:v>
                </c:pt>
                <c:pt idx="139">
                  <c:v>72053.388601036277</c:v>
                </c:pt>
                <c:pt idx="140">
                  <c:v>72476.994818652849</c:v>
                </c:pt>
                <c:pt idx="141">
                  <c:v>72900.601036269421</c:v>
                </c:pt>
                <c:pt idx="142">
                  <c:v>73324.207253886008</c:v>
                </c:pt>
                <c:pt idx="143">
                  <c:v>73747.813471502595</c:v>
                </c:pt>
                <c:pt idx="144">
                  <c:v>74171.419689119168</c:v>
                </c:pt>
                <c:pt idx="145">
                  <c:v>74595.02590673574</c:v>
                </c:pt>
                <c:pt idx="146">
                  <c:v>75018.632124352327</c:v>
                </c:pt>
                <c:pt idx="147">
                  <c:v>75442.238341968914</c:v>
                </c:pt>
                <c:pt idx="148">
                  <c:v>75865.844559585501</c:v>
                </c:pt>
                <c:pt idx="149">
                  <c:v>76289.450777202073</c:v>
                </c:pt>
                <c:pt idx="150">
                  <c:v>76713.056994818646</c:v>
                </c:pt>
                <c:pt idx="151">
                  <c:v>77136.663212435233</c:v>
                </c:pt>
                <c:pt idx="152">
                  <c:v>77560.26943005182</c:v>
                </c:pt>
                <c:pt idx="153">
                  <c:v>77983.875647668392</c:v>
                </c:pt>
                <c:pt idx="154">
                  <c:v>78407.481865284964</c:v>
                </c:pt>
                <c:pt idx="155">
                  <c:v>78831.088082901551</c:v>
                </c:pt>
                <c:pt idx="156">
                  <c:v>79254.694300518138</c:v>
                </c:pt>
                <c:pt idx="157">
                  <c:v>79678.300518134711</c:v>
                </c:pt>
                <c:pt idx="158">
                  <c:v>80101.906735751298</c:v>
                </c:pt>
                <c:pt idx="159">
                  <c:v>80525.51295336787</c:v>
                </c:pt>
                <c:pt idx="160">
                  <c:v>80949.119170984457</c:v>
                </c:pt>
                <c:pt idx="161">
                  <c:v>81372.725388601029</c:v>
                </c:pt>
                <c:pt idx="162">
                  <c:v>81796.331606217616</c:v>
                </c:pt>
                <c:pt idx="163">
                  <c:v>82219.937823834203</c:v>
                </c:pt>
                <c:pt idx="164">
                  <c:v>82643.544041450776</c:v>
                </c:pt>
                <c:pt idx="165">
                  <c:v>83067.150259067363</c:v>
                </c:pt>
                <c:pt idx="166">
                  <c:v>83490.756476683935</c:v>
                </c:pt>
                <c:pt idx="167">
                  <c:v>83914.362694300522</c:v>
                </c:pt>
                <c:pt idx="168">
                  <c:v>84337.968911917094</c:v>
                </c:pt>
                <c:pt idx="169">
                  <c:v>84761.575129533681</c:v>
                </c:pt>
                <c:pt idx="170">
                  <c:v>85185.181347150254</c:v>
                </c:pt>
                <c:pt idx="171">
                  <c:v>85608.787564766841</c:v>
                </c:pt>
                <c:pt idx="172">
                  <c:v>86032.393782383413</c:v>
                </c:pt>
                <c:pt idx="173">
                  <c:v>86456</c:v>
                </c:pt>
                <c:pt idx="174">
                  <c:v>86879.606217616572</c:v>
                </c:pt>
                <c:pt idx="175">
                  <c:v>87303.212435233159</c:v>
                </c:pt>
                <c:pt idx="176">
                  <c:v>87726.818652849746</c:v>
                </c:pt>
                <c:pt idx="177">
                  <c:v>88150.424870466319</c:v>
                </c:pt>
                <c:pt idx="178">
                  <c:v>88574.031088082906</c:v>
                </c:pt>
                <c:pt idx="179">
                  <c:v>88997.637305699478</c:v>
                </c:pt>
                <c:pt idx="180">
                  <c:v>89421.243523316065</c:v>
                </c:pt>
                <c:pt idx="181">
                  <c:v>89844.849740932637</c:v>
                </c:pt>
                <c:pt idx="182">
                  <c:v>90268.455958549224</c:v>
                </c:pt>
                <c:pt idx="183">
                  <c:v>90692.062176165797</c:v>
                </c:pt>
                <c:pt idx="184">
                  <c:v>91115.668393782384</c:v>
                </c:pt>
                <c:pt idx="185">
                  <c:v>91539.274611398956</c:v>
                </c:pt>
                <c:pt idx="186">
                  <c:v>91962.880829015543</c:v>
                </c:pt>
                <c:pt idx="187">
                  <c:v>92386.48704663213</c:v>
                </c:pt>
                <c:pt idx="188">
                  <c:v>92810.093264248702</c:v>
                </c:pt>
                <c:pt idx="189">
                  <c:v>93233.699481865289</c:v>
                </c:pt>
                <c:pt idx="190">
                  <c:v>93657.305699481862</c:v>
                </c:pt>
                <c:pt idx="191">
                  <c:v>94080.911917098449</c:v>
                </c:pt>
                <c:pt idx="192">
                  <c:v>94504.518134715021</c:v>
                </c:pt>
                <c:pt idx="193">
                  <c:v>94928.124352331608</c:v>
                </c:pt>
                <c:pt idx="194">
                  <c:v>95351.73056994818</c:v>
                </c:pt>
                <c:pt idx="195">
                  <c:v>95775.336787564767</c:v>
                </c:pt>
                <c:pt idx="196">
                  <c:v>96198.94300518134</c:v>
                </c:pt>
                <c:pt idx="197">
                  <c:v>96622.549222797927</c:v>
                </c:pt>
                <c:pt idx="198">
                  <c:v>97046.155440414514</c:v>
                </c:pt>
                <c:pt idx="199">
                  <c:v>97469.761658031086</c:v>
                </c:pt>
                <c:pt idx="200">
                  <c:v>97893.367875647673</c:v>
                </c:pt>
                <c:pt idx="201">
                  <c:v>98316.974093264245</c:v>
                </c:pt>
                <c:pt idx="202">
                  <c:v>98740.580310880832</c:v>
                </c:pt>
                <c:pt idx="203">
                  <c:v>99164.186528497405</c:v>
                </c:pt>
                <c:pt idx="204">
                  <c:v>99587.792746113992</c:v>
                </c:pt>
                <c:pt idx="205">
                  <c:v>100011.39896373056</c:v>
                </c:pt>
                <c:pt idx="206">
                  <c:v>100435.00518134715</c:v>
                </c:pt>
                <c:pt idx="207">
                  <c:v>100858.61139896372</c:v>
                </c:pt>
                <c:pt idx="208">
                  <c:v>101282.21761658031</c:v>
                </c:pt>
                <c:pt idx="209">
                  <c:v>101705.82383419688</c:v>
                </c:pt>
                <c:pt idx="210">
                  <c:v>102129.43005181347</c:v>
                </c:pt>
                <c:pt idx="211">
                  <c:v>102553.03626943006</c:v>
                </c:pt>
                <c:pt idx="212">
                  <c:v>102976.64248704663</c:v>
                </c:pt>
                <c:pt idx="213">
                  <c:v>103400.24870466322</c:v>
                </c:pt>
                <c:pt idx="214">
                  <c:v>103823.85492227979</c:v>
                </c:pt>
                <c:pt idx="215">
                  <c:v>104247.46113989638</c:v>
                </c:pt>
                <c:pt idx="216">
                  <c:v>104671.06735751295</c:v>
                </c:pt>
                <c:pt idx="217">
                  <c:v>105094.67357512953</c:v>
                </c:pt>
                <c:pt idx="218">
                  <c:v>105518.27979274611</c:v>
                </c:pt>
                <c:pt idx="219">
                  <c:v>105941.88601036269</c:v>
                </c:pt>
                <c:pt idx="220">
                  <c:v>106365.49222797927</c:v>
                </c:pt>
                <c:pt idx="221">
                  <c:v>106789.09844559585</c:v>
                </c:pt>
                <c:pt idx="222">
                  <c:v>107212.70466321244</c:v>
                </c:pt>
                <c:pt idx="223">
                  <c:v>107636.31088082901</c:v>
                </c:pt>
                <c:pt idx="224">
                  <c:v>108059.9170984456</c:v>
                </c:pt>
                <c:pt idx="225">
                  <c:v>108483.52331606217</c:v>
                </c:pt>
                <c:pt idx="226">
                  <c:v>108907.12953367876</c:v>
                </c:pt>
                <c:pt idx="227">
                  <c:v>109330.73575129533</c:v>
                </c:pt>
                <c:pt idx="228">
                  <c:v>109754.34196891192</c:v>
                </c:pt>
                <c:pt idx="229">
                  <c:v>110177.94818652849</c:v>
                </c:pt>
                <c:pt idx="230">
                  <c:v>110601.55440414508</c:v>
                </c:pt>
                <c:pt idx="231">
                  <c:v>111025.16062176165</c:v>
                </c:pt>
                <c:pt idx="232">
                  <c:v>111448.76683937824</c:v>
                </c:pt>
                <c:pt idx="233">
                  <c:v>111872.37305699482</c:v>
                </c:pt>
                <c:pt idx="234">
                  <c:v>112295.9792746114</c:v>
                </c:pt>
                <c:pt idx="235">
                  <c:v>112719.58549222798</c:v>
                </c:pt>
                <c:pt idx="236">
                  <c:v>113143.19170984456</c:v>
                </c:pt>
                <c:pt idx="237">
                  <c:v>113566.79792746114</c:v>
                </c:pt>
                <c:pt idx="238">
                  <c:v>113990.40414507771</c:v>
                </c:pt>
                <c:pt idx="239">
                  <c:v>114414.0103626943</c:v>
                </c:pt>
                <c:pt idx="240">
                  <c:v>114837.61658031087</c:v>
                </c:pt>
                <c:pt idx="241">
                  <c:v>115261.22279792746</c:v>
                </c:pt>
                <c:pt idx="242">
                  <c:v>115684.82901554403</c:v>
                </c:pt>
                <c:pt idx="243">
                  <c:v>116108.43523316062</c:v>
                </c:pt>
                <c:pt idx="244">
                  <c:v>116532.04145077719</c:v>
                </c:pt>
                <c:pt idx="245">
                  <c:v>116955.64766839378</c:v>
                </c:pt>
                <c:pt idx="246">
                  <c:v>117379.25388601037</c:v>
                </c:pt>
                <c:pt idx="247">
                  <c:v>117802.86010362694</c:v>
                </c:pt>
                <c:pt idx="248">
                  <c:v>118226.46632124353</c:v>
                </c:pt>
                <c:pt idx="249">
                  <c:v>118650.0725388601</c:v>
                </c:pt>
                <c:pt idx="250">
                  <c:v>119073.67875647669</c:v>
                </c:pt>
                <c:pt idx="251">
                  <c:v>119497.28497409326</c:v>
                </c:pt>
                <c:pt idx="252">
                  <c:v>119920.89119170984</c:v>
                </c:pt>
                <c:pt idx="253">
                  <c:v>120344.49740932642</c:v>
                </c:pt>
                <c:pt idx="254">
                  <c:v>120768.103626943</c:v>
                </c:pt>
                <c:pt idx="255">
                  <c:v>121191.70984455958</c:v>
                </c:pt>
                <c:pt idx="256">
                  <c:v>121615.31606217616</c:v>
                </c:pt>
                <c:pt idx="257">
                  <c:v>122038.92227979275</c:v>
                </c:pt>
                <c:pt idx="258">
                  <c:v>122462.52849740932</c:v>
                </c:pt>
                <c:pt idx="259">
                  <c:v>122886.13471502591</c:v>
                </c:pt>
                <c:pt idx="260">
                  <c:v>123309.74093264248</c:v>
                </c:pt>
                <c:pt idx="261">
                  <c:v>123733.34715025907</c:v>
                </c:pt>
                <c:pt idx="262">
                  <c:v>124156.95336787564</c:v>
                </c:pt>
                <c:pt idx="263">
                  <c:v>124580.55958549223</c:v>
                </c:pt>
                <c:pt idx="264">
                  <c:v>125004.1658031088</c:v>
                </c:pt>
                <c:pt idx="265">
                  <c:v>125427.77202072539</c:v>
                </c:pt>
                <c:pt idx="266">
                  <c:v>125851.37823834196</c:v>
                </c:pt>
                <c:pt idx="267">
                  <c:v>126274.98445595855</c:v>
                </c:pt>
                <c:pt idx="268">
                  <c:v>126698.59067357513</c:v>
                </c:pt>
                <c:pt idx="269">
                  <c:v>127122.19689119171</c:v>
                </c:pt>
                <c:pt idx="270">
                  <c:v>127545.80310880829</c:v>
                </c:pt>
                <c:pt idx="271">
                  <c:v>127969.40932642487</c:v>
                </c:pt>
                <c:pt idx="272">
                  <c:v>128393.01554404145</c:v>
                </c:pt>
                <c:pt idx="273">
                  <c:v>128816.62176165803</c:v>
                </c:pt>
                <c:pt idx="274">
                  <c:v>129240.22797927461</c:v>
                </c:pt>
                <c:pt idx="275">
                  <c:v>129663.83419689118</c:v>
                </c:pt>
                <c:pt idx="276">
                  <c:v>130087.44041450777</c:v>
                </c:pt>
                <c:pt idx="277">
                  <c:v>130511.04663212434</c:v>
                </c:pt>
                <c:pt idx="278">
                  <c:v>130934.65284974093</c:v>
                </c:pt>
                <c:pt idx="279">
                  <c:v>131358.25906735752</c:v>
                </c:pt>
                <c:pt idx="280">
                  <c:v>131781.8652849741</c:v>
                </c:pt>
                <c:pt idx="281">
                  <c:v>132205.47150259069</c:v>
                </c:pt>
                <c:pt idx="282">
                  <c:v>132629.07772020725</c:v>
                </c:pt>
                <c:pt idx="283">
                  <c:v>133052.68393782384</c:v>
                </c:pt>
                <c:pt idx="284">
                  <c:v>133476.29015544039</c:v>
                </c:pt>
                <c:pt idx="285">
                  <c:v>133899.89637305698</c:v>
                </c:pt>
                <c:pt idx="286">
                  <c:v>134323.50259067357</c:v>
                </c:pt>
                <c:pt idx="287">
                  <c:v>134747.10880829016</c:v>
                </c:pt>
                <c:pt idx="288">
                  <c:v>135170.71502590674</c:v>
                </c:pt>
                <c:pt idx="289">
                  <c:v>135594.32124352333</c:v>
                </c:pt>
                <c:pt idx="290">
                  <c:v>136017.92746113989</c:v>
                </c:pt>
                <c:pt idx="291">
                  <c:v>136441.53367875647</c:v>
                </c:pt>
                <c:pt idx="292">
                  <c:v>136865.13989637306</c:v>
                </c:pt>
                <c:pt idx="293">
                  <c:v>137288.74611398962</c:v>
                </c:pt>
                <c:pt idx="294">
                  <c:v>137712.35233160621</c:v>
                </c:pt>
                <c:pt idx="295">
                  <c:v>138135.95854922279</c:v>
                </c:pt>
                <c:pt idx="296">
                  <c:v>138559.56476683938</c:v>
                </c:pt>
                <c:pt idx="297">
                  <c:v>138983.17098445597</c:v>
                </c:pt>
                <c:pt idx="298">
                  <c:v>139406.77720207255</c:v>
                </c:pt>
                <c:pt idx="299">
                  <c:v>139830.38341968911</c:v>
                </c:pt>
                <c:pt idx="300">
                  <c:v>140253.9896373057</c:v>
                </c:pt>
                <c:pt idx="301">
                  <c:v>140677.59585492226</c:v>
                </c:pt>
                <c:pt idx="302">
                  <c:v>141101.20207253884</c:v>
                </c:pt>
                <c:pt idx="303">
                  <c:v>141524.80829015543</c:v>
                </c:pt>
                <c:pt idx="304">
                  <c:v>141948.41450777202</c:v>
                </c:pt>
                <c:pt idx="305">
                  <c:v>142372.0207253886</c:v>
                </c:pt>
                <c:pt idx="306">
                  <c:v>142795.62694300519</c:v>
                </c:pt>
                <c:pt idx="307">
                  <c:v>143219.23316062178</c:v>
                </c:pt>
                <c:pt idx="308">
                  <c:v>143642.83937823834</c:v>
                </c:pt>
                <c:pt idx="309">
                  <c:v>144066.44559585492</c:v>
                </c:pt>
                <c:pt idx="310">
                  <c:v>144490.05181347148</c:v>
                </c:pt>
                <c:pt idx="311">
                  <c:v>144913.65803108807</c:v>
                </c:pt>
                <c:pt idx="312">
                  <c:v>145337.26424870465</c:v>
                </c:pt>
                <c:pt idx="313">
                  <c:v>145760.87046632124</c:v>
                </c:pt>
                <c:pt idx="314">
                  <c:v>146184.47668393783</c:v>
                </c:pt>
                <c:pt idx="315">
                  <c:v>146608.08290155442</c:v>
                </c:pt>
                <c:pt idx="316">
                  <c:v>147031.689119171</c:v>
                </c:pt>
                <c:pt idx="317">
                  <c:v>147455.29533678759</c:v>
                </c:pt>
                <c:pt idx="318">
                  <c:v>147878.90155440412</c:v>
                </c:pt>
                <c:pt idx="319">
                  <c:v>148302.5077720207</c:v>
                </c:pt>
                <c:pt idx="320">
                  <c:v>148726.11398963729</c:v>
                </c:pt>
                <c:pt idx="321">
                  <c:v>149149.72020725388</c:v>
                </c:pt>
                <c:pt idx="322">
                  <c:v>149573.32642487047</c:v>
                </c:pt>
                <c:pt idx="323">
                  <c:v>149996.93264248705</c:v>
                </c:pt>
                <c:pt idx="324">
                  <c:v>150420.53886010364</c:v>
                </c:pt>
                <c:pt idx="325">
                  <c:v>150844.14507772023</c:v>
                </c:pt>
                <c:pt idx="326">
                  <c:v>151267.75129533681</c:v>
                </c:pt>
                <c:pt idx="327">
                  <c:v>151691.35751295334</c:v>
                </c:pt>
                <c:pt idx="328">
                  <c:v>152114.96373056993</c:v>
                </c:pt>
                <c:pt idx="329">
                  <c:v>152538.56994818652</c:v>
                </c:pt>
                <c:pt idx="330">
                  <c:v>152962.1761658031</c:v>
                </c:pt>
                <c:pt idx="331">
                  <c:v>153385.78238341969</c:v>
                </c:pt>
                <c:pt idx="332">
                  <c:v>153809.38860103628</c:v>
                </c:pt>
                <c:pt idx="333">
                  <c:v>154232.99481865286</c:v>
                </c:pt>
                <c:pt idx="334">
                  <c:v>154656.60103626945</c:v>
                </c:pt>
                <c:pt idx="335">
                  <c:v>155080.20725388598</c:v>
                </c:pt>
                <c:pt idx="336">
                  <c:v>155503.81347150257</c:v>
                </c:pt>
                <c:pt idx="337">
                  <c:v>155927.41968911915</c:v>
                </c:pt>
                <c:pt idx="338">
                  <c:v>156351.02590673574</c:v>
                </c:pt>
                <c:pt idx="339">
                  <c:v>156774.63212435233</c:v>
                </c:pt>
                <c:pt idx="340">
                  <c:v>157198.23834196891</c:v>
                </c:pt>
                <c:pt idx="341">
                  <c:v>157621.8445595855</c:v>
                </c:pt>
                <c:pt idx="342">
                  <c:v>158045.45077720209</c:v>
                </c:pt>
                <c:pt idx="343">
                  <c:v>158469.05699481867</c:v>
                </c:pt>
                <c:pt idx="344">
                  <c:v>158892.6632124352</c:v>
                </c:pt>
                <c:pt idx="345">
                  <c:v>159316.26943005179</c:v>
                </c:pt>
                <c:pt idx="346">
                  <c:v>159739.87564766838</c:v>
                </c:pt>
                <c:pt idx="347">
                  <c:v>160163.48186528496</c:v>
                </c:pt>
                <c:pt idx="348">
                  <c:v>160587.08808290155</c:v>
                </c:pt>
                <c:pt idx="349">
                  <c:v>161010.69430051814</c:v>
                </c:pt>
                <c:pt idx="350">
                  <c:v>161434.30051813473</c:v>
                </c:pt>
                <c:pt idx="351">
                  <c:v>161857.90673575131</c:v>
                </c:pt>
                <c:pt idx="352">
                  <c:v>162281.5129533679</c:v>
                </c:pt>
                <c:pt idx="353">
                  <c:v>162705.11917098443</c:v>
                </c:pt>
                <c:pt idx="354">
                  <c:v>163128.72538860101</c:v>
                </c:pt>
                <c:pt idx="355">
                  <c:v>163552.3316062176</c:v>
                </c:pt>
                <c:pt idx="356">
                  <c:v>163975.93782383419</c:v>
                </c:pt>
                <c:pt idx="357">
                  <c:v>164399.54404145078</c:v>
                </c:pt>
                <c:pt idx="358">
                  <c:v>164823.15025906736</c:v>
                </c:pt>
                <c:pt idx="359">
                  <c:v>165246.75647668395</c:v>
                </c:pt>
                <c:pt idx="360">
                  <c:v>165670.36269430054</c:v>
                </c:pt>
                <c:pt idx="361">
                  <c:v>166093.96891191712</c:v>
                </c:pt>
                <c:pt idx="362">
                  <c:v>166517.57512953365</c:v>
                </c:pt>
                <c:pt idx="363">
                  <c:v>166941.18134715024</c:v>
                </c:pt>
                <c:pt idx="364">
                  <c:v>167364.78756476683</c:v>
                </c:pt>
                <c:pt idx="365">
                  <c:v>167788.39378238341</c:v>
                </c:pt>
                <c:pt idx="366">
                  <c:v>168212</c:v>
                </c:pt>
                <c:pt idx="367">
                  <c:v>168635.60621761659</c:v>
                </c:pt>
                <c:pt idx="368">
                  <c:v>169059.21243523317</c:v>
                </c:pt>
                <c:pt idx="369">
                  <c:v>169482.81865284976</c:v>
                </c:pt>
                <c:pt idx="370">
                  <c:v>169906.42487046629</c:v>
                </c:pt>
                <c:pt idx="371">
                  <c:v>170330.03108808288</c:v>
                </c:pt>
                <c:pt idx="372">
                  <c:v>170753.63730569946</c:v>
                </c:pt>
                <c:pt idx="373">
                  <c:v>171177.24352331605</c:v>
                </c:pt>
                <c:pt idx="374">
                  <c:v>171600.84974093264</c:v>
                </c:pt>
                <c:pt idx="375">
                  <c:v>172024.45595854922</c:v>
                </c:pt>
                <c:pt idx="376">
                  <c:v>172448.06217616581</c:v>
                </c:pt>
                <c:pt idx="377">
                  <c:v>172871.6683937824</c:v>
                </c:pt>
                <c:pt idx="378">
                  <c:v>173295.27461139899</c:v>
                </c:pt>
                <c:pt idx="379">
                  <c:v>173718.88082901551</c:v>
                </c:pt>
                <c:pt idx="380">
                  <c:v>174142.4870466321</c:v>
                </c:pt>
                <c:pt idx="381">
                  <c:v>174566.09326424869</c:v>
                </c:pt>
                <c:pt idx="382">
                  <c:v>174989.69948186527</c:v>
                </c:pt>
                <c:pt idx="383">
                  <c:v>175413.30569948186</c:v>
                </c:pt>
                <c:pt idx="384">
                  <c:v>175836.91191709845</c:v>
                </c:pt>
                <c:pt idx="385">
                  <c:v>176260.51813471504</c:v>
                </c:pt>
                <c:pt idx="386">
                  <c:v>176684.12435233162</c:v>
                </c:pt>
                <c:pt idx="387">
                  <c:v>177107.73056994821</c:v>
                </c:pt>
                <c:pt idx="388">
                  <c:v>177531.33678756474</c:v>
                </c:pt>
                <c:pt idx="389">
                  <c:v>177954.94300518133</c:v>
                </c:pt>
                <c:pt idx="390">
                  <c:v>178378.54922279791</c:v>
                </c:pt>
                <c:pt idx="391">
                  <c:v>178802.1554404145</c:v>
                </c:pt>
                <c:pt idx="392">
                  <c:v>179225.76165803109</c:v>
                </c:pt>
                <c:pt idx="393">
                  <c:v>179649.36787564767</c:v>
                </c:pt>
                <c:pt idx="394">
                  <c:v>180072.97409326426</c:v>
                </c:pt>
                <c:pt idx="395">
                  <c:v>180496.58031088085</c:v>
                </c:pt>
                <c:pt idx="396">
                  <c:v>180920.18652849743</c:v>
                </c:pt>
                <c:pt idx="397">
                  <c:v>181343.79274611396</c:v>
                </c:pt>
                <c:pt idx="398">
                  <c:v>181767.39896373055</c:v>
                </c:pt>
                <c:pt idx="399">
                  <c:v>182191.00518134714</c:v>
                </c:pt>
                <c:pt idx="400">
                  <c:v>182614.61139896372</c:v>
                </c:pt>
                <c:pt idx="401">
                  <c:v>183038.21761658031</c:v>
                </c:pt>
                <c:pt idx="402">
                  <c:v>183461.8238341969</c:v>
                </c:pt>
                <c:pt idx="403">
                  <c:v>183885.43005181348</c:v>
                </c:pt>
                <c:pt idx="404">
                  <c:v>184309.03626943007</c:v>
                </c:pt>
                <c:pt idx="405">
                  <c:v>184732.6424870466</c:v>
                </c:pt>
                <c:pt idx="406">
                  <c:v>185156.24870466319</c:v>
                </c:pt>
                <c:pt idx="407">
                  <c:v>185579.85492227977</c:v>
                </c:pt>
                <c:pt idx="408">
                  <c:v>186003.46113989636</c:v>
                </c:pt>
                <c:pt idx="409">
                  <c:v>186427.06735751295</c:v>
                </c:pt>
                <c:pt idx="410">
                  <c:v>186850.67357512953</c:v>
                </c:pt>
                <c:pt idx="411">
                  <c:v>187274.27979274612</c:v>
                </c:pt>
                <c:pt idx="412">
                  <c:v>187697.88601036271</c:v>
                </c:pt>
                <c:pt idx="413">
                  <c:v>188121.4922279793</c:v>
                </c:pt>
                <c:pt idx="414">
                  <c:v>188545.09844559582</c:v>
                </c:pt>
                <c:pt idx="415">
                  <c:v>188968.70466321241</c:v>
                </c:pt>
                <c:pt idx="416">
                  <c:v>189392.310880829</c:v>
                </c:pt>
                <c:pt idx="417">
                  <c:v>189815.91709844558</c:v>
                </c:pt>
                <c:pt idx="418">
                  <c:v>190239.52331606217</c:v>
                </c:pt>
                <c:pt idx="419">
                  <c:v>190663.12953367876</c:v>
                </c:pt>
                <c:pt idx="420">
                  <c:v>191086.73575129535</c:v>
                </c:pt>
                <c:pt idx="421">
                  <c:v>191510.34196891193</c:v>
                </c:pt>
                <c:pt idx="422">
                  <c:v>191933.94818652852</c:v>
                </c:pt>
                <c:pt idx="423">
                  <c:v>192357.55440414505</c:v>
                </c:pt>
                <c:pt idx="424">
                  <c:v>192781.16062176164</c:v>
                </c:pt>
                <c:pt idx="425">
                  <c:v>193204.76683937822</c:v>
                </c:pt>
                <c:pt idx="426">
                  <c:v>193628.37305699481</c:v>
                </c:pt>
                <c:pt idx="427">
                  <c:v>194051.9792746114</c:v>
                </c:pt>
                <c:pt idx="428">
                  <c:v>194475.58549222798</c:v>
                </c:pt>
                <c:pt idx="429">
                  <c:v>194899.19170984457</c:v>
                </c:pt>
                <c:pt idx="430">
                  <c:v>195322.79792746116</c:v>
                </c:pt>
                <c:pt idx="431">
                  <c:v>195746.40414507774</c:v>
                </c:pt>
                <c:pt idx="432">
                  <c:v>196170.01036269427</c:v>
                </c:pt>
                <c:pt idx="433">
                  <c:v>196593.61658031086</c:v>
                </c:pt>
                <c:pt idx="434">
                  <c:v>197017.22279792745</c:v>
                </c:pt>
                <c:pt idx="435">
                  <c:v>197440.82901554403</c:v>
                </c:pt>
                <c:pt idx="436">
                  <c:v>197864.43523316062</c:v>
                </c:pt>
                <c:pt idx="437">
                  <c:v>198288.04145077721</c:v>
                </c:pt>
                <c:pt idx="438">
                  <c:v>198711.64766839379</c:v>
                </c:pt>
                <c:pt idx="439">
                  <c:v>199135.25388601038</c:v>
                </c:pt>
                <c:pt idx="440">
                  <c:v>199558.86010362691</c:v>
                </c:pt>
                <c:pt idx="441">
                  <c:v>199982.4663212435</c:v>
                </c:pt>
                <c:pt idx="442">
                  <c:v>200406.07253886008</c:v>
                </c:pt>
                <c:pt idx="443">
                  <c:v>200829.67875647667</c:v>
                </c:pt>
                <c:pt idx="444">
                  <c:v>201253.28497409326</c:v>
                </c:pt>
                <c:pt idx="445">
                  <c:v>201676.89119170984</c:v>
                </c:pt>
                <c:pt idx="446">
                  <c:v>202100.49740932643</c:v>
                </c:pt>
                <c:pt idx="447">
                  <c:v>202524.10362694302</c:v>
                </c:pt>
                <c:pt idx="448">
                  <c:v>202947.70984455961</c:v>
                </c:pt>
                <c:pt idx="449">
                  <c:v>203371.31606217613</c:v>
                </c:pt>
                <c:pt idx="450">
                  <c:v>203794.92227979272</c:v>
                </c:pt>
                <c:pt idx="451">
                  <c:v>204218.52849740931</c:v>
                </c:pt>
                <c:pt idx="452">
                  <c:v>204642.1347150259</c:v>
                </c:pt>
                <c:pt idx="453">
                  <c:v>205065.74093264248</c:v>
                </c:pt>
                <c:pt idx="454">
                  <c:v>205489.34715025907</c:v>
                </c:pt>
                <c:pt idx="455">
                  <c:v>205912.95336787566</c:v>
                </c:pt>
                <c:pt idx="456">
                  <c:v>206336.55958549224</c:v>
                </c:pt>
                <c:pt idx="457">
                  <c:v>206760.16580310883</c:v>
                </c:pt>
                <c:pt idx="458">
                  <c:v>207183.77202072536</c:v>
                </c:pt>
                <c:pt idx="459">
                  <c:v>207607.37823834195</c:v>
                </c:pt>
                <c:pt idx="460">
                  <c:v>208030.98445595853</c:v>
                </c:pt>
                <c:pt idx="461">
                  <c:v>208454.59067357512</c:v>
                </c:pt>
                <c:pt idx="462">
                  <c:v>208878.19689119171</c:v>
                </c:pt>
                <c:pt idx="463">
                  <c:v>209301.80310880829</c:v>
                </c:pt>
                <c:pt idx="464">
                  <c:v>209725.40932642488</c:v>
                </c:pt>
                <c:pt idx="465">
                  <c:v>210149.01554404147</c:v>
                </c:pt>
                <c:pt idx="466">
                  <c:v>210572.62176165805</c:v>
                </c:pt>
                <c:pt idx="467">
                  <c:v>210996.22797927458</c:v>
                </c:pt>
                <c:pt idx="468">
                  <c:v>211419.83419689117</c:v>
                </c:pt>
                <c:pt idx="469">
                  <c:v>211843.44041450776</c:v>
                </c:pt>
                <c:pt idx="470">
                  <c:v>212267.04663212434</c:v>
                </c:pt>
                <c:pt idx="471">
                  <c:v>212690.65284974093</c:v>
                </c:pt>
                <c:pt idx="472">
                  <c:v>213114.25906735752</c:v>
                </c:pt>
                <c:pt idx="473">
                  <c:v>213537.8652849741</c:v>
                </c:pt>
                <c:pt idx="474">
                  <c:v>213961.47150259069</c:v>
                </c:pt>
                <c:pt idx="475">
                  <c:v>214385.07772020722</c:v>
                </c:pt>
                <c:pt idx="476">
                  <c:v>214808.68393782381</c:v>
                </c:pt>
                <c:pt idx="477">
                  <c:v>215232.29015544039</c:v>
                </c:pt>
                <c:pt idx="478">
                  <c:v>215655.89637305698</c:v>
                </c:pt>
                <c:pt idx="479">
                  <c:v>216079.50259067357</c:v>
                </c:pt>
                <c:pt idx="480">
                  <c:v>216503.10880829016</c:v>
                </c:pt>
                <c:pt idx="481">
                  <c:v>216926.71502590674</c:v>
                </c:pt>
                <c:pt idx="482">
                  <c:v>217350.32124352333</c:v>
                </c:pt>
                <c:pt idx="483">
                  <c:v>217773.92746113992</c:v>
                </c:pt>
                <c:pt idx="484">
                  <c:v>218197.53367875644</c:v>
                </c:pt>
                <c:pt idx="485">
                  <c:v>218621.13989637303</c:v>
                </c:pt>
                <c:pt idx="486">
                  <c:v>219044.74611398962</c:v>
                </c:pt>
                <c:pt idx="487">
                  <c:v>219468.35233160621</c:v>
                </c:pt>
                <c:pt idx="488">
                  <c:v>219891.95854922279</c:v>
                </c:pt>
                <c:pt idx="489">
                  <c:v>220315.56476683938</c:v>
                </c:pt>
                <c:pt idx="490">
                  <c:v>220739.17098445597</c:v>
                </c:pt>
                <c:pt idx="491">
                  <c:v>221162.77720207255</c:v>
                </c:pt>
                <c:pt idx="492">
                  <c:v>221586.38341968914</c:v>
                </c:pt>
                <c:pt idx="493">
                  <c:v>222009.98963730567</c:v>
                </c:pt>
                <c:pt idx="494">
                  <c:v>222433.59585492226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3A2-F946-AA3D-23748705D1E0}"/>
            </c:ext>
          </c:extLst>
        </c:ser>
        <c:ser>
          <c:idx val="3"/>
          <c:order val="1"/>
          <c:tx>
            <c:strRef>
              <c:f>'Chart Data'!$C$1</c:f>
              <c:strCache>
                <c:ptCount val="1"/>
                <c:pt idx="0">
                  <c:v>Angestellter (COV + Recruting Kosen + Stundenlohn * Arbeitsstunde)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'Chart Data'!$C$2:$C$496</c:f>
              <c:numCache>
                <c:formatCode>_("€"* #,##0.00_);_("€"* \(#,##0.00\);_("€"* "-"??_);_(@_)</c:formatCode>
                <c:ptCount val="495"/>
                <c:pt idx="0">
                  <c:v>108494.7049974929</c:v>
                </c:pt>
                <c:pt idx="1">
                  <c:v>108918.31121510948</c:v>
                </c:pt>
                <c:pt idx="2">
                  <c:v>109341.91743272606</c:v>
                </c:pt>
                <c:pt idx="3">
                  <c:v>109765.52365034264</c:v>
                </c:pt>
                <c:pt idx="4">
                  <c:v>110189.12986795921</c:v>
                </c:pt>
                <c:pt idx="5">
                  <c:v>110612.7360855758</c:v>
                </c:pt>
                <c:pt idx="6">
                  <c:v>111036.34230319237</c:v>
                </c:pt>
                <c:pt idx="7">
                  <c:v>111459.94852080896</c:v>
                </c:pt>
                <c:pt idx="8">
                  <c:v>111883.55473842553</c:v>
                </c:pt>
                <c:pt idx="9">
                  <c:v>112307.16095604212</c:v>
                </c:pt>
                <c:pt idx="10">
                  <c:v>112730.76717365869</c:v>
                </c:pt>
                <c:pt idx="11">
                  <c:v>113154.37339127528</c:v>
                </c:pt>
                <c:pt idx="12">
                  <c:v>113577.97960889185</c:v>
                </c:pt>
                <c:pt idx="13">
                  <c:v>114001.58582650844</c:v>
                </c:pt>
                <c:pt idx="14">
                  <c:v>114425.19204412503</c:v>
                </c:pt>
                <c:pt idx="15">
                  <c:v>114848.7982617416</c:v>
                </c:pt>
                <c:pt idx="16">
                  <c:v>115272.40447935819</c:v>
                </c:pt>
                <c:pt idx="17">
                  <c:v>115696.01069697476</c:v>
                </c:pt>
                <c:pt idx="18">
                  <c:v>116119.61691459134</c:v>
                </c:pt>
                <c:pt idx="19">
                  <c:v>116543.22313220792</c:v>
                </c:pt>
                <c:pt idx="20">
                  <c:v>116966.8293498245</c:v>
                </c:pt>
                <c:pt idx="21">
                  <c:v>117390.43556744108</c:v>
                </c:pt>
                <c:pt idx="22">
                  <c:v>117814.04178505766</c:v>
                </c:pt>
                <c:pt idx="23">
                  <c:v>118237.64800267425</c:v>
                </c:pt>
                <c:pt idx="24">
                  <c:v>118661.25422029082</c:v>
                </c:pt>
                <c:pt idx="25">
                  <c:v>119084.86043790741</c:v>
                </c:pt>
                <c:pt idx="26">
                  <c:v>119508.46665552398</c:v>
                </c:pt>
                <c:pt idx="27">
                  <c:v>119932.07287314057</c:v>
                </c:pt>
                <c:pt idx="28">
                  <c:v>120355.67909075714</c:v>
                </c:pt>
                <c:pt idx="29">
                  <c:v>120779.28530837373</c:v>
                </c:pt>
                <c:pt idx="30">
                  <c:v>121202.8915259903</c:v>
                </c:pt>
                <c:pt idx="31">
                  <c:v>121626.49774360689</c:v>
                </c:pt>
                <c:pt idx="32">
                  <c:v>122050.10396122346</c:v>
                </c:pt>
                <c:pt idx="33">
                  <c:v>122473.71017884005</c:v>
                </c:pt>
                <c:pt idx="34">
                  <c:v>122897.31639645662</c:v>
                </c:pt>
                <c:pt idx="35">
                  <c:v>123320.92261407321</c:v>
                </c:pt>
                <c:pt idx="36">
                  <c:v>123744.52883168979</c:v>
                </c:pt>
                <c:pt idx="37">
                  <c:v>124168.13504930637</c:v>
                </c:pt>
                <c:pt idx="38">
                  <c:v>124591.74126692295</c:v>
                </c:pt>
                <c:pt idx="39">
                  <c:v>125015.34748453952</c:v>
                </c:pt>
                <c:pt idx="40">
                  <c:v>125438.95370215611</c:v>
                </c:pt>
                <c:pt idx="41">
                  <c:v>125862.55991977268</c:v>
                </c:pt>
                <c:pt idx="42">
                  <c:v>126286.16613738927</c:v>
                </c:pt>
                <c:pt idx="43">
                  <c:v>126709.77235500584</c:v>
                </c:pt>
                <c:pt idx="44">
                  <c:v>127133.37857262243</c:v>
                </c:pt>
                <c:pt idx="45">
                  <c:v>127556.98479023902</c:v>
                </c:pt>
                <c:pt idx="46">
                  <c:v>127980.59100785559</c:v>
                </c:pt>
                <c:pt idx="47">
                  <c:v>128404.19722547216</c:v>
                </c:pt>
                <c:pt idx="48">
                  <c:v>128827.80344308875</c:v>
                </c:pt>
                <c:pt idx="49">
                  <c:v>129251.40966070534</c:v>
                </c:pt>
                <c:pt idx="50">
                  <c:v>129675.01587832191</c:v>
                </c:pt>
                <c:pt idx="51">
                  <c:v>130098.6220959385</c:v>
                </c:pt>
                <c:pt idx="52">
                  <c:v>130522.22831355507</c:v>
                </c:pt>
                <c:pt idx="53">
                  <c:v>130945.83453117165</c:v>
                </c:pt>
                <c:pt idx="54">
                  <c:v>131369.44074878824</c:v>
                </c:pt>
                <c:pt idx="55">
                  <c:v>131793.0469664048</c:v>
                </c:pt>
                <c:pt idx="56">
                  <c:v>132216.65318402139</c:v>
                </c:pt>
                <c:pt idx="57">
                  <c:v>132640.25940163797</c:v>
                </c:pt>
                <c:pt idx="58">
                  <c:v>133063.86561925456</c:v>
                </c:pt>
                <c:pt idx="59">
                  <c:v>133487.47183687112</c:v>
                </c:pt>
                <c:pt idx="60">
                  <c:v>133911.07805448771</c:v>
                </c:pt>
                <c:pt idx="61">
                  <c:v>134334.68427210429</c:v>
                </c:pt>
                <c:pt idx="62">
                  <c:v>134758.29048972088</c:v>
                </c:pt>
                <c:pt idx="63">
                  <c:v>135181.89670733747</c:v>
                </c:pt>
                <c:pt idx="64">
                  <c:v>135605.50292495402</c:v>
                </c:pt>
                <c:pt idx="65">
                  <c:v>136029.10914257061</c:v>
                </c:pt>
                <c:pt idx="66">
                  <c:v>136452.7153601872</c:v>
                </c:pt>
                <c:pt idx="67">
                  <c:v>136876.32157780378</c:v>
                </c:pt>
                <c:pt idx="68">
                  <c:v>137299.92779542034</c:v>
                </c:pt>
                <c:pt idx="69">
                  <c:v>137723.53401303693</c:v>
                </c:pt>
                <c:pt idx="70">
                  <c:v>138147.14023065352</c:v>
                </c:pt>
                <c:pt idx="71">
                  <c:v>138570.7464482701</c:v>
                </c:pt>
                <c:pt idx="72">
                  <c:v>138994.35266588669</c:v>
                </c:pt>
                <c:pt idx="73">
                  <c:v>139417.95888350325</c:v>
                </c:pt>
                <c:pt idx="74">
                  <c:v>139841.56510111984</c:v>
                </c:pt>
                <c:pt idx="75">
                  <c:v>140265.17131873642</c:v>
                </c:pt>
                <c:pt idx="76">
                  <c:v>140688.77753635301</c:v>
                </c:pt>
                <c:pt idx="77">
                  <c:v>141112.38375396957</c:v>
                </c:pt>
                <c:pt idx="78">
                  <c:v>141535.98997158615</c:v>
                </c:pt>
                <c:pt idx="79">
                  <c:v>141959.59618920274</c:v>
                </c:pt>
                <c:pt idx="80">
                  <c:v>142383.20240681933</c:v>
                </c:pt>
                <c:pt idx="81">
                  <c:v>142806.80862443591</c:v>
                </c:pt>
                <c:pt idx="82">
                  <c:v>143230.41484205247</c:v>
                </c:pt>
                <c:pt idx="83">
                  <c:v>143654.02105966906</c:v>
                </c:pt>
                <c:pt idx="84">
                  <c:v>144077.62727728565</c:v>
                </c:pt>
                <c:pt idx="85">
                  <c:v>144501.2334949022</c:v>
                </c:pt>
                <c:pt idx="86">
                  <c:v>144924.83971251879</c:v>
                </c:pt>
                <c:pt idx="87">
                  <c:v>145348.44593013538</c:v>
                </c:pt>
                <c:pt idx="88">
                  <c:v>145772.05214775197</c:v>
                </c:pt>
                <c:pt idx="89">
                  <c:v>146195.65836536855</c:v>
                </c:pt>
                <c:pt idx="90">
                  <c:v>146619.26458298514</c:v>
                </c:pt>
                <c:pt idx="91">
                  <c:v>147042.8708006017</c:v>
                </c:pt>
                <c:pt idx="92">
                  <c:v>147466.47701821828</c:v>
                </c:pt>
                <c:pt idx="93">
                  <c:v>147890.08323583487</c:v>
                </c:pt>
                <c:pt idx="94">
                  <c:v>148313.68945345143</c:v>
                </c:pt>
                <c:pt idx="95">
                  <c:v>148737.29567106802</c:v>
                </c:pt>
                <c:pt idx="96">
                  <c:v>149160.9018886846</c:v>
                </c:pt>
                <c:pt idx="97">
                  <c:v>149584.50810630119</c:v>
                </c:pt>
                <c:pt idx="98">
                  <c:v>150008.11432391778</c:v>
                </c:pt>
                <c:pt idx="99">
                  <c:v>150431.72054153436</c:v>
                </c:pt>
                <c:pt idx="100">
                  <c:v>150855.32675915092</c:v>
                </c:pt>
                <c:pt idx="101">
                  <c:v>151278.93297676751</c:v>
                </c:pt>
                <c:pt idx="102">
                  <c:v>151702.5391943841</c:v>
                </c:pt>
                <c:pt idx="103">
                  <c:v>152126.14541200065</c:v>
                </c:pt>
                <c:pt idx="104">
                  <c:v>152549.75162961724</c:v>
                </c:pt>
                <c:pt idx="105">
                  <c:v>152973.35784723383</c:v>
                </c:pt>
                <c:pt idx="106">
                  <c:v>153396.96406485041</c:v>
                </c:pt>
                <c:pt idx="107">
                  <c:v>153820.570282467</c:v>
                </c:pt>
                <c:pt idx="108">
                  <c:v>154244.17650008356</c:v>
                </c:pt>
                <c:pt idx="109">
                  <c:v>154667.78271770015</c:v>
                </c:pt>
                <c:pt idx="110">
                  <c:v>155091.38893531673</c:v>
                </c:pt>
                <c:pt idx="111">
                  <c:v>155514.99515293332</c:v>
                </c:pt>
                <c:pt idx="112">
                  <c:v>155938.60137054988</c:v>
                </c:pt>
                <c:pt idx="113">
                  <c:v>156362.20758816646</c:v>
                </c:pt>
                <c:pt idx="114">
                  <c:v>156785.81380578305</c:v>
                </c:pt>
                <c:pt idx="115">
                  <c:v>157209.42002339964</c:v>
                </c:pt>
                <c:pt idx="116">
                  <c:v>157633.02624101622</c:v>
                </c:pt>
                <c:pt idx="117">
                  <c:v>158056.63245863278</c:v>
                </c:pt>
                <c:pt idx="118">
                  <c:v>158480.23867624937</c:v>
                </c:pt>
                <c:pt idx="119">
                  <c:v>158903.84489386596</c:v>
                </c:pt>
                <c:pt idx="120">
                  <c:v>159327.45111148251</c:v>
                </c:pt>
                <c:pt idx="121">
                  <c:v>159751.0573290991</c:v>
                </c:pt>
                <c:pt idx="122">
                  <c:v>160174.66354671569</c:v>
                </c:pt>
                <c:pt idx="123">
                  <c:v>160598.26976433228</c:v>
                </c:pt>
                <c:pt idx="124">
                  <c:v>161021.87598194886</c:v>
                </c:pt>
                <c:pt idx="125">
                  <c:v>161445.48219956545</c:v>
                </c:pt>
                <c:pt idx="126">
                  <c:v>161869.08841718201</c:v>
                </c:pt>
                <c:pt idx="127">
                  <c:v>162292.69463479859</c:v>
                </c:pt>
                <c:pt idx="128">
                  <c:v>162716.30085241518</c:v>
                </c:pt>
                <c:pt idx="129">
                  <c:v>163139.90707003174</c:v>
                </c:pt>
                <c:pt idx="130">
                  <c:v>163563.51328764833</c:v>
                </c:pt>
                <c:pt idx="131">
                  <c:v>163987.11950526491</c:v>
                </c:pt>
                <c:pt idx="132">
                  <c:v>164410.7257228815</c:v>
                </c:pt>
                <c:pt idx="133">
                  <c:v>164834.33194049809</c:v>
                </c:pt>
                <c:pt idx="134">
                  <c:v>165257.93815811467</c:v>
                </c:pt>
                <c:pt idx="135">
                  <c:v>165681.54437573123</c:v>
                </c:pt>
                <c:pt idx="136">
                  <c:v>166105.15059334782</c:v>
                </c:pt>
                <c:pt idx="137">
                  <c:v>166528.75681096441</c:v>
                </c:pt>
                <c:pt idx="138">
                  <c:v>166952.36302858096</c:v>
                </c:pt>
                <c:pt idx="139">
                  <c:v>167375.96924619755</c:v>
                </c:pt>
                <c:pt idx="140">
                  <c:v>167799.57546381414</c:v>
                </c:pt>
                <c:pt idx="141">
                  <c:v>168223.18168143072</c:v>
                </c:pt>
                <c:pt idx="142">
                  <c:v>168646.78789904731</c:v>
                </c:pt>
                <c:pt idx="143">
                  <c:v>169070.39411666387</c:v>
                </c:pt>
                <c:pt idx="144">
                  <c:v>169494.00033428046</c:v>
                </c:pt>
                <c:pt idx="145">
                  <c:v>169917.60655189704</c:v>
                </c:pt>
                <c:pt idx="146">
                  <c:v>170341.21276951363</c:v>
                </c:pt>
                <c:pt idx="147">
                  <c:v>170764.81898713019</c:v>
                </c:pt>
                <c:pt idx="148">
                  <c:v>171188.42520474677</c:v>
                </c:pt>
                <c:pt idx="149">
                  <c:v>171612.03142236336</c:v>
                </c:pt>
                <c:pt idx="150">
                  <c:v>172035.63763997995</c:v>
                </c:pt>
                <c:pt idx="151">
                  <c:v>172459.24385759654</c:v>
                </c:pt>
                <c:pt idx="152">
                  <c:v>172882.85007521309</c:v>
                </c:pt>
                <c:pt idx="153">
                  <c:v>173306.45629282968</c:v>
                </c:pt>
                <c:pt idx="154">
                  <c:v>173730.06251044627</c:v>
                </c:pt>
                <c:pt idx="155">
                  <c:v>174153.66872806282</c:v>
                </c:pt>
                <c:pt idx="156">
                  <c:v>174577.27494567941</c:v>
                </c:pt>
                <c:pt idx="157">
                  <c:v>175000.881163296</c:v>
                </c:pt>
                <c:pt idx="158">
                  <c:v>175424.48738091259</c:v>
                </c:pt>
                <c:pt idx="159">
                  <c:v>175848.09359852917</c:v>
                </c:pt>
                <c:pt idx="160">
                  <c:v>176271.69981614576</c:v>
                </c:pt>
                <c:pt idx="161">
                  <c:v>176695.30603376232</c:v>
                </c:pt>
                <c:pt idx="162">
                  <c:v>177118.9122513789</c:v>
                </c:pt>
                <c:pt idx="163">
                  <c:v>177542.51846899549</c:v>
                </c:pt>
                <c:pt idx="164">
                  <c:v>177966.12468661205</c:v>
                </c:pt>
                <c:pt idx="165">
                  <c:v>178389.73090422864</c:v>
                </c:pt>
                <c:pt idx="166">
                  <c:v>178813.33712184522</c:v>
                </c:pt>
                <c:pt idx="167">
                  <c:v>179236.94333946181</c:v>
                </c:pt>
                <c:pt idx="168">
                  <c:v>179660.5495570784</c:v>
                </c:pt>
                <c:pt idx="169">
                  <c:v>180084.15577469498</c:v>
                </c:pt>
                <c:pt idx="170">
                  <c:v>180507.76199231154</c:v>
                </c:pt>
                <c:pt idx="171">
                  <c:v>180931.36820992813</c:v>
                </c:pt>
                <c:pt idx="172">
                  <c:v>181354.97442754469</c:v>
                </c:pt>
                <c:pt idx="173">
                  <c:v>181778.58064516127</c:v>
                </c:pt>
                <c:pt idx="174">
                  <c:v>182202.18686277786</c:v>
                </c:pt>
                <c:pt idx="175">
                  <c:v>182625.79308039445</c:v>
                </c:pt>
                <c:pt idx="176">
                  <c:v>183049.39929801103</c:v>
                </c:pt>
                <c:pt idx="177">
                  <c:v>183473.00551562762</c:v>
                </c:pt>
                <c:pt idx="178">
                  <c:v>183896.61173324421</c:v>
                </c:pt>
                <c:pt idx="179">
                  <c:v>184320.21795086077</c:v>
                </c:pt>
                <c:pt idx="180">
                  <c:v>184743.82416847735</c:v>
                </c:pt>
                <c:pt idx="181">
                  <c:v>185167.43038609391</c:v>
                </c:pt>
                <c:pt idx="182">
                  <c:v>185591.0366037105</c:v>
                </c:pt>
                <c:pt idx="183">
                  <c:v>186014.64282132708</c:v>
                </c:pt>
                <c:pt idx="184">
                  <c:v>186438.24903894367</c:v>
                </c:pt>
                <c:pt idx="185">
                  <c:v>186861.85525656026</c:v>
                </c:pt>
                <c:pt idx="186">
                  <c:v>187285.46147417685</c:v>
                </c:pt>
                <c:pt idx="187">
                  <c:v>187709.06769179343</c:v>
                </c:pt>
                <c:pt idx="188">
                  <c:v>188132.67390940999</c:v>
                </c:pt>
                <c:pt idx="189">
                  <c:v>188556.28012702658</c:v>
                </c:pt>
                <c:pt idx="190">
                  <c:v>188979.88634464314</c:v>
                </c:pt>
                <c:pt idx="191">
                  <c:v>189403.49256225972</c:v>
                </c:pt>
                <c:pt idx="192">
                  <c:v>189827.09877987631</c:v>
                </c:pt>
                <c:pt idx="193">
                  <c:v>190250.7049974929</c:v>
                </c:pt>
                <c:pt idx="194">
                  <c:v>190674.31121510948</c:v>
                </c:pt>
                <c:pt idx="195">
                  <c:v>191097.91743272607</c:v>
                </c:pt>
                <c:pt idx="196">
                  <c:v>191521.52365034263</c:v>
                </c:pt>
                <c:pt idx="197">
                  <c:v>191945.12986795921</c:v>
                </c:pt>
                <c:pt idx="198">
                  <c:v>192368.7360855758</c:v>
                </c:pt>
                <c:pt idx="199">
                  <c:v>192792.34230319236</c:v>
                </c:pt>
                <c:pt idx="200">
                  <c:v>193215.94852080895</c:v>
                </c:pt>
                <c:pt idx="201">
                  <c:v>193639.55473842553</c:v>
                </c:pt>
                <c:pt idx="202">
                  <c:v>194063.16095604212</c:v>
                </c:pt>
                <c:pt idx="203">
                  <c:v>194486.76717365871</c:v>
                </c:pt>
                <c:pt idx="204">
                  <c:v>194910.37339127529</c:v>
                </c:pt>
                <c:pt idx="205">
                  <c:v>195333.97960889185</c:v>
                </c:pt>
                <c:pt idx="206">
                  <c:v>195757.58582650844</c:v>
                </c:pt>
                <c:pt idx="207">
                  <c:v>196181.192044125</c:v>
                </c:pt>
                <c:pt idx="208">
                  <c:v>196604.79826174158</c:v>
                </c:pt>
                <c:pt idx="209">
                  <c:v>197028.40447935817</c:v>
                </c:pt>
                <c:pt idx="210">
                  <c:v>197452.01069697476</c:v>
                </c:pt>
                <c:pt idx="211">
                  <c:v>197875.61691459134</c:v>
                </c:pt>
                <c:pt idx="212">
                  <c:v>198299.22313220793</c:v>
                </c:pt>
                <c:pt idx="213">
                  <c:v>198722.82934982452</c:v>
                </c:pt>
                <c:pt idx="214">
                  <c:v>199146.43556744108</c:v>
                </c:pt>
                <c:pt idx="215">
                  <c:v>199570.04178505766</c:v>
                </c:pt>
                <c:pt idx="216">
                  <c:v>199993.64800267422</c:v>
                </c:pt>
                <c:pt idx="217">
                  <c:v>200417.25422029081</c:v>
                </c:pt>
                <c:pt idx="218">
                  <c:v>200840.86043790739</c:v>
                </c:pt>
                <c:pt idx="219">
                  <c:v>201264.46665552398</c:v>
                </c:pt>
                <c:pt idx="220">
                  <c:v>201688.07287314057</c:v>
                </c:pt>
                <c:pt idx="221">
                  <c:v>202111.67909075716</c:v>
                </c:pt>
                <c:pt idx="222">
                  <c:v>202535.28530837374</c:v>
                </c:pt>
                <c:pt idx="223">
                  <c:v>202958.8915259903</c:v>
                </c:pt>
                <c:pt idx="224">
                  <c:v>203382.49774360689</c:v>
                </c:pt>
                <c:pt idx="225">
                  <c:v>203806.10396122345</c:v>
                </c:pt>
                <c:pt idx="226">
                  <c:v>204229.71017884003</c:v>
                </c:pt>
                <c:pt idx="227">
                  <c:v>204653.31639645662</c:v>
                </c:pt>
                <c:pt idx="228">
                  <c:v>205076.92261407321</c:v>
                </c:pt>
                <c:pt idx="229">
                  <c:v>205500.52883168979</c:v>
                </c:pt>
                <c:pt idx="230">
                  <c:v>205924.13504930638</c:v>
                </c:pt>
                <c:pt idx="231">
                  <c:v>206347.74126692294</c:v>
                </c:pt>
                <c:pt idx="232">
                  <c:v>206771.34748453952</c:v>
                </c:pt>
                <c:pt idx="233">
                  <c:v>207194.95370215611</c:v>
                </c:pt>
                <c:pt idx="234">
                  <c:v>207618.55991977267</c:v>
                </c:pt>
                <c:pt idx="235">
                  <c:v>208042.16613738926</c:v>
                </c:pt>
                <c:pt idx="236">
                  <c:v>208465.77235500584</c:v>
                </c:pt>
                <c:pt idx="237">
                  <c:v>208889.37857262243</c:v>
                </c:pt>
                <c:pt idx="238">
                  <c:v>209312.98479023902</c:v>
                </c:pt>
                <c:pt idx="239">
                  <c:v>209736.5910078556</c:v>
                </c:pt>
                <c:pt idx="240">
                  <c:v>210160.19722547216</c:v>
                </c:pt>
                <c:pt idx="241">
                  <c:v>210583.80344308875</c:v>
                </c:pt>
                <c:pt idx="242">
                  <c:v>211007.40966070531</c:v>
                </c:pt>
                <c:pt idx="243">
                  <c:v>211431.01587832189</c:v>
                </c:pt>
                <c:pt idx="244">
                  <c:v>211854.62209593848</c:v>
                </c:pt>
                <c:pt idx="245">
                  <c:v>212278.22831355507</c:v>
                </c:pt>
                <c:pt idx="246">
                  <c:v>212701.83453117165</c:v>
                </c:pt>
                <c:pt idx="247">
                  <c:v>213125.44074878824</c:v>
                </c:pt>
                <c:pt idx="248">
                  <c:v>213549.04696640483</c:v>
                </c:pt>
                <c:pt idx="249">
                  <c:v>213972.65318402139</c:v>
                </c:pt>
                <c:pt idx="250">
                  <c:v>214396.25940163797</c:v>
                </c:pt>
                <c:pt idx="251">
                  <c:v>214819.86561925453</c:v>
                </c:pt>
                <c:pt idx="252">
                  <c:v>215243.47183687112</c:v>
                </c:pt>
                <c:pt idx="253">
                  <c:v>215667.07805448771</c:v>
                </c:pt>
                <c:pt idx="254">
                  <c:v>216090.68427210429</c:v>
                </c:pt>
                <c:pt idx="255">
                  <c:v>216514.29048972088</c:v>
                </c:pt>
                <c:pt idx="256">
                  <c:v>216937.89670733747</c:v>
                </c:pt>
                <c:pt idx="257">
                  <c:v>217361.50292495405</c:v>
                </c:pt>
                <c:pt idx="258">
                  <c:v>217785.10914257061</c:v>
                </c:pt>
                <c:pt idx="259">
                  <c:v>218208.7153601872</c:v>
                </c:pt>
                <c:pt idx="260">
                  <c:v>218632.32157780376</c:v>
                </c:pt>
                <c:pt idx="261">
                  <c:v>219055.92779542034</c:v>
                </c:pt>
                <c:pt idx="262">
                  <c:v>219479.53401303693</c:v>
                </c:pt>
                <c:pt idx="263">
                  <c:v>219903.14023065352</c:v>
                </c:pt>
                <c:pt idx="264">
                  <c:v>220326.7464482701</c:v>
                </c:pt>
                <c:pt idx="265">
                  <c:v>220750.35266588669</c:v>
                </c:pt>
                <c:pt idx="266">
                  <c:v>221173.95888350325</c:v>
                </c:pt>
                <c:pt idx="267">
                  <c:v>221597.56510111984</c:v>
                </c:pt>
                <c:pt idx="268">
                  <c:v>222021.17131873642</c:v>
                </c:pt>
                <c:pt idx="269">
                  <c:v>222444.77753635298</c:v>
                </c:pt>
                <c:pt idx="270">
                  <c:v>222868.38375396957</c:v>
                </c:pt>
                <c:pt idx="271">
                  <c:v>223291.98997158615</c:v>
                </c:pt>
                <c:pt idx="272">
                  <c:v>223715.59618920274</c:v>
                </c:pt>
                <c:pt idx="273">
                  <c:v>224139.20240681933</c:v>
                </c:pt>
                <c:pt idx="274">
                  <c:v>224562.80862443591</c:v>
                </c:pt>
                <c:pt idx="275">
                  <c:v>224986.41484205247</c:v>
                </c:pt>
                <c:pt idx="276">
                  <c:v>225410.02105966906</c:v>
                </c:pt>
                <c:pt idx="277">
                  <c:v>225833.62727728562</c:v>
                </c:pt>
                <c:pt idx="278">
                  <c:v>226257.2334949022</c:v>
                </c:pt>
                <c:pt idx="279">
                  <c:v>226680.83971251879</c:v>
                </c:pt>
                <c:pt idx="280">
                  <c:v>227104.44593013538</c:v>
                </c:pt>
                <c:pt idx="281">
                  <c:v>227528.05214775197</c:v>
                </c:pt>
                <c:pt idx="282">
                  <c:v>227951.65836536855</c:v>
                </c:pt>
                <c:pt idx="283">
                  <c:v>228375.26458298514</c:v>
                </c:pt>
                <c:pt idx="284">
                  <c:v>228798.8708006017</c:v>
                </c:pt>
                <c:pt idx="285">
                  <c:v>229222.47701821828</c:v>
                </c:pt>
                <c:pt idx="286">
                  <c:v>229646.08323583484</c:v>
                </c:pt>
                <c:pt idx="287">
                  <c:v>230069.68945345143</c:v>
                </c:pt>
                <c:pt idx="288">
                  <c:v>230493.29567106802</c:v>
                </c:pt>
                <c:pt idx="289">
                  <c:v>230916.9018886846</c:v>
                </c:pt>
                <c:pt idx="290">
                  <c:v>231340.50810630119</c:v>
                </c:pt>
                <c:pt idx="291">
                  <c:v>231764.11432391778</c:v>
                </c:pt>
                <c:pt idx="292">
                  <c:v>232187.72054153436</c:v>
                </c:pt>
                <c:pt idx="293">
                  <c:v>232611.32675915092</c:v>
                </c:pt>
                <c:pt idx="294">
                  <c:v>233034.93297676751</c:v>
                </c:pt>
                <c:pt idx="295">
                  <c:v>233458.53919438407</c:v>
                </c:pt>
                <c:pt idx="296">
                  <c:v>233882.14541200065</c:v>
                </c:pt>
                <c:pt idx="297">
                  <c:v>234305.75162961724</c:v>
                </c:pt>
                <c:pt idx="298">
                  <c:v>234729.35784723383</c:v>
                </c:pt>
                <c:pt idx="299">
                  <c:v>235152.96406485041</c:v>
                </c:pt>
                <c:pt idx="300">
                  <c:v>235576.570282467</c:v>
                </c:pt>
                <c:pt idx="301">
                  <c:v>236000.17650008356</c:v>
                </c:pt>
                <c:pt idx="302">
                  <c:v>236423.78271770015</c:v>
                </c:pt>
                <c:pt idx="303">
                  <c:v>236847.38893531673</c:v>
                </c:pt>
                <c:pt idx="304">
                  <c:v>237270.99515293329</c:v>
                </c:pt>
                <c:pt idx="305">
                  <c:v>237694.60137054988</c:v>
                </c:pt>
                <c:pt idx="306">
                  <c:v>238118.20758816646</c:v>
                </c:pt>
                <c:pt idx="307">
                  <c:v>238541.81380578305</c:v>
                </c:pt>
                <c:pt idx="308">
                  <c:v>238965.42002339964</c:v>
                </c:pt>
                <c:pt idx="309">
                  <c:v>239389.02624101622</c:v>
                </c:pt>
                <c:pt idx="310">
                  <c:v>239812.63245863278</c:v>
                </c:pt>
                <c:pt idx="311">
                  <c:v>240236.23867624937</c:v>
                </c:pt>
                <c:pt idx="312">
                  <c:v>240659.84489386596</c:v>
                </c:pt>
                <c:pt idx="313">
                  <c:v>241083.45111148251</c:v>
                </c:pt>
                <c:pt idx="314">
                  <c:v>241507.0573290991</c:v>
                </c:pt>
                <c:pt idx="315">
                  <c:v>241930.66354671569</c:v>
                </c:pt>
                <c:pt idx="316">
                  <c:v>242354.26976433228</c:v>
                </c:pt>
                <c:pt idx="317">
                  <c:v>242777.87598194886</c:v>
                </c:pt>
                <c:pt idx="318">
                  <c:v>243201.48219956542</c:v>
                </c:pt>
                <c:pt idx="319">
                  <c:v>243625.08841718201</c:v>
                </c:pt>
                <c:pt idx="320">
                  <c:v>244048.69463479859</c:v>
                </c:pt>
                <c:pt idx="321">
                  <c:v>244472.30085241518</c:v>
                </c:pt>
                <c:pt idx="322">
                  <c:v>244895.90707003174</c:v>
                </c:pt>
                <c:pt idx="323">
                  <c:v>245319.51328764833</c:v>
                </c:pt>
                <c:pt idx="324">
                  <c:v>245743.11950526491</c:v>
                </c:pt>
                <c:pt idx="325">
                  <c:v>246166.7257228815</c:v>
                </c:pt>
                <c:pt idx="326">
                  <c:v>246590.33194049809</c:v>
                </c:pt>
                <c:pt idx="327">
                  <c:v>247013.93815811464</c:v>
                </c:pt>
                <c:pt idx="328">
                  <c:v>247437.54437573123</c:v>
                </c:pt>
                <c:pt idx="329">
                  <c:v>247861.15059334782</c:v>
                </c:pt>
                <c:pt idx="330">
                  <c:v>248284.75681096441</c:v>
                </c:pt>
                <c:pt idx="331">
                  <c:v>248708.36302858096</c:v>
                </c:pt>
                <c:pt idx="332">
                  <c:v>249131.96924619755</c:v>
                </c:pt>
                <c:pt idx="333">
                  <c:v>249555.57546381414</c:v>
                </c:pt>
                <c:pt idx="334">
                  <c:v>249979.18168143072</c:v>
                </c:pt>
                <c:pt idx="335">
                  <c:v>250402.78789904728</c:v>
                </c:pt>
                <c:pt idx="336">
                  <c:v>250826.39411666387</c:v>
                </c:pt>
                <c:pt idx="337">
                  <c:v>251250.00033428046</c:v>
                </c:pt>
                <c:pt idx="338">
                  <c:v>251673.60655189704</c:v>
                </c:pt>
                <c:pt idx="339">
                  <c:v>252097.21276951363</c:v>
                </c:pt>
                <c:pt idx="340">
                  <c:v>252520.81898713019</c:v>
                </c:pt>
                <c:pt idx="341">
                  <c:v>252944.42520474677</c:v>
                </c:pt>
                <c:pt idx="342">
                  <c:v>253368.03142236336</c:v>
                </c:pt>
                <c:pt idx="343">
                  <c:v>253791.63763997995</c:v>
                </c:pt>
                <c:pt idx="344">
                  <c:v>254215.24385759651</c:v>
                </c:pt>
                <c:pt idx="345">
                  <c:v>254638.85007521309</c:v>
                </c:pt>
                <c:pt idx="346">
                  <c:v>255062.45629282968</c:v>
                </c:pt>
                <c:pt idx="347">
                  <c:v>255486.06251044627</c:v>
                </c:pt>
                <c:pt idx="348">
                  <c:v>255909.66872806282</c:v>
                </c:pt>
                <c:pt idx="349">
                  <c:v>256333.27494567941</c:v>
                </c:pt>
                <c:pt idx="350">
                  <c:v>256756.881163296</c:v>
                </c:pt>
                <c:pt idx="351">
                  <c:v>257180.48738091259</c:v>
                </c:pt>
                <c:pt idx="352">
                  <c:v>257604.09359852917</c:v>
                </c:pt>
                <c:pt idx="353">
                  <c:v>258027.69981614573</c:v>
                </c:pt>
                <c:pt idx="354">
                  <c:v>258451.30603376232</c:v>
                </c:pt>
                <c:pt idx="355">
                  <c:v>258874.9122513789</c:v>
                </c:pt>
                <c:pt idx="356">
                  <c:v>259298.51846899549</c:v>
                </c:pt>
                <c:pt idx="357">
                  <c:v>259722.12468661205</c:v>
                </c:pt>
                <c:pt idx="358">
                  <c:v>260145.73090422864</c:v>
                </c:pt>
                <c:pt idx="359">
                  <c:v>260569.33712184522</c:v>
                </c:pt>
                <c:pt idx="360">
                  <c:v>260992.94333946181</c:v>
                </c:pt>
                <c:pt idx="361">
                  <c:v>261416.5495570784</c:v>
                </c:pt>
                <c:pt idx="362">
                  <c:v>261840.15577469495</c:v>
                </c:pt>
                <c:pt idx="363">
                  <c:v>262263.76199231157</c:v>
                </c:pt>
                <c:pt idx="364">
                  <c:v>262687.36820992816</c:v>
                </c:pt>
                <c:pt idx="365">
                  <c:v>263110.97442754474</c:v>
                </c:pt>
                <c:pt idx="366">
                  <c:v>263534.58064516127</c:v>
                </c:pt>
                <c:pt idx="367">
                  <c:v>263958.18686277786</c:v>
                </c:pt>
                <c:pt idx="368">
                  <c:v>264381.79308039445</c:v>
                </c:pt>
                <c:pt idx="369">
                  <c:v>264805.39929801103</c:v>
                </c:pt>
                <c:pt idx="370">
                  <c:v>265229.00551562756</c:v>
                </c:pt>
                <c:pt idx="371">
                  <c:v>265652.61173324415</c:v>
                </c:pt>
                <c:pt idx="372">
                  <c:v>266076.21795086074</c:v>
                </c:pt>
                <c:pt idx="373">
                  <c:v>266499.82416847732</c:v>
                </c:pt>
                <c:pt idx="374">
                  <c:v>266923.43038609391</c:v>
                </c:pt>
                <c:pt idx="375">
                  <c:v>267347.0366037105</c:v>
                </c:pt>
                <c:pt idx="376">
                  <c:v>267770.64282132708</c:v>
                </c:pt>
                <c:pt idx="377">
                  <c:v>268194.24903894367</c:v>
                </c:pt>
                <c:pt idx="378">
                  <c:v>268617.85525656026</c:v>
                </c:pt>
                <c:pt idx="379">
                  <c:v>269041.46147417685</c:v>
                </c:pt>
                <c:pt idx="380">
                  <c:v>269465.06769179343</c:v>
                </c:pt>
                <c:pt idx="381">
                  <c:v>269888.67390941002</c:v>
                </c:pt>
                <c:pt idx="382">
                  <c:v>270312.28012702661</c:v>
                </c:pt>
                <c:pt idx="383">
                  <c:v>270735.88634464314</c:v>
                </c:pt>
                <c:pt idx="384">
                  <c:v>271159.49256225972</c:v>
                </c:pt>
                <c:pt idx="385">
                  <c:v>271583.09877987631</c:v>
                </c:pt>
                <c:pt idx="386">
                  <c:v>272006.7049974929</c:v>
                </c:pt>
                <c:pt idx="387">
                  <c:v>272430.31121510948</c:v>
                </c:pt>
                <c:pt idx="388">
                  <c:v>272853.91743272601</c:v>
                </c:pt>
                <c:pt idx="389">
                  <c:v>273277.5236503426</c:v>
                </c:pt>
                <c:pt idx="390">
                  <c:v>273701.12986795919</c:v>
                </c:pt>
                <c:pt idx="391">
                  <c:v>274124.73608557577</c:v>
                </c:pt>
                <c:pt idx="392">
                  <c:v>274548.34230319236</c:v>
                </c:pt>
                <c:pt idx="393">
                  <c:v>274971.94852080895</c:v>
                </c:pt>
                <c:pt idx="394">
                  <c:v>275395.55473842553</c:v>
                </c:pt>
                <c:pt idx="395">
                  <c:v>275819.16095604212</c:v>
                </c:pt>
                <c:pt idx="396">
                  <c:v>276242.76717365871</c:v>
                </c:pt>
                <c:pt idx="397">
                  <c:v>276666.37339127529</c:v>
                </c:pt>
                <c:pt idx="398">
                  <c:v>277089.97960889188</c:v>
                </c:pt>
                <c:pt idx="399">
                  <c:v>277513.58582650847</c:v>
                </c:pt>
                <c:pt idx="400">
                  <c:v>277937.19204412505</c:v>
                </c:pt>
                <c:pt idx="401">
                  <c:v>278360.79826174158</c:v>
                </c:pt>
                <c:pt idx="402">
                  <c:v>278784.40447935817</c:v>
                </c:pt>
                <c:pt idx="403">
                  <c:v>279208.01069697476</c:v>
                </c:pt>
                <c:pt idx="404">
                  <c:v>279631.61691459134</c:v>
                </c:pt>
                <c:pt idx="405">
                  <c:v>280055.22313220787</c:v>
                </c:pt>
                <c:pt idx="406">
                  <c:v>280478.82934982446</c:v>
                </c:pt>
                <c:pt idx="407">
                  <c:v>280902.43556744105</c:v>
                </c:pt>
                <c:pt idx="408">
                  <c:v>281326.04178505763</c:v>
                </c:pt>
                <c:pt idx="409">
                  <c:v>281749.64800267422</c:v>
                </c:pt>
                <c:pt idx="410">
                  <c:v>282173.25422029081</c:v>
                </c:pt>
                <c:pt idx="411">
                  <c:v>282596.86043790739</c:v>
                </c:pt>
                <c:pt idx="412">
                  <c:v>283020.46665552398</c:v>
                </c:pt>
                <c:pt idx="413">
                  <c:v>283444.07287314057</c:v>
                </c:pt>
                <c:pt idx="414">
                  <c:v>283867.67909075716</c:v>
                </c:pt>
                <c:pt idx="415">
                  <c:v>284291.28530837374</c:v>
                </c:pt>
                <c:pt idx="416">
                  <c:v>284714.89152599033</c:v>
                </c:pt>
                <c:pt idx="417">
                  <c:v>285138.49774360692</c:v>
                </c:pt>
                <c:pt idx="418">
                  <c:v>285562.10396122345</c:v>
                </c:pt>
                <c:pt idx="419">
                  <c:v>285985.71017884003</c:v>
                </c:pt>
                <c:pt idx="420">
                  <c:v>286409.31639645662</c:v>
                </c:pt>
                <c:pt idx="421">
                  <c:v>286832.92261407321</c:v>
                </c:pt>
                <c:pt idx="422">
                  <c:v>287256.52883168979</c:v>
                </c:pt>
                <c:pt idx="423">
                  <c:v>287680.13504930632</c:v>
                </c:pt>
                <c:pt idx="424">
                  <c:v>288103.74126692291</c:v>
                </c:pt>
                <c:pt idx="425">
                  <c:v>288527.3474845395</c:v>
                </c:pt>
                <c:pt idx="426">
                  <c:v>288950.95370215608</c:v>
                </c:pt>
                <c:pt idx="427">
                  <c:v>289374.55991977267</c:v>
                </c:pt>
                <c:pt idx="428">
                  <c:v>289798.16613738926</c:v>
                </c:pt>
                <c:pt idx="429">
                  <c:v>290221.77235500584</c:v>
                </c:pt>
                <c:pt idx="430">
                  <c:v>290645.37857262243</c:v>
                </c:pt>
                <c:pt idx="431">
                  <c:v>291068.98479023902</c:v>
                </c:pt>
                <c:pt idx="432">
                  <c:v>291492.5910078556</c:v>
                </c:pt>
                <c:pt idx="433">
                  <c:v>291916.19722547219</c:v>
                </c:pt>
                <c:pt idx="434">
                  <c:v>292339.80344308878</c:v>
                </c:pt>
                <c:pt idx="435">
                  <c:v>292763.40966070537</c:v>
                </c:pt>
                <c:pt idx="436">
                  <c:v>293187.01587832189</c:v>
                </c:pt>
                <c:pt idx="437">
                  <c:v>293610.62209593848</c:v>
                </c:pt>
                <c:pt idx="438">
                  <c:v>294034.22831355507</c:v>
                </c:pt>
                <c:pt idx="439">
                  <c:v>294457.83453117165</c:v>
                </c:pt>
                <c:pt idx="440">
                  <c:v>294881.44074878818</c:v>
                </c:pt>
                <c:pt idx="441">
                  <c:v>295305.04696640477</c:v>
                </c:pt>
                <c:pt idx="442">
                  <c:v>295728.65318402136</c:v>
                </c:pt>
                <c:pt idx="443">
                  <c:v>296152.25940163794</c:v>
                </c:pt>
                <c:pt idx="444">
                  <c:v>296575.86561925453</c:v>
                </c:pt>
                <c:pt idx="445">
                  <c:v>296999.47183687112</c:v>
                </c:pt>
                <c:pt idx="446">
                  <c:v>297423.07805448771</c:v>
                </c:pt>
                <c:pt idx="447">
                  <c:v>297846.68427210429</c:v>
                </c:pt>
                <c:pt idx="448">
                  <c:v>298270.29048972088</c:v>
                </c:pt>
                <c:pt idx="449">
                  <c:v>298693.89670733747</c:v>
                </c:pt>
                <c:pt idx="450">
                  <c:v>299117.50292495405</c:v>
                </c:pt>
                <c:pt idx="451">
                  <c:v>299541.10914257064</c:v>
                </c:pt>
                <c:pt idx="452">
                  <c:v>299964.71536018723</c:v>
                </c:pt>
                <c:pt idx="453">
                  <c:v>300388.32157780376</c:v>
                </c:pt>
                <c:pt idx="454">
                  <c:v>300811.92779542034</c:v>
                </c:pt>
                <c:pt idx="455">
                  <c:v>301235.53401303693</c:v>
                </c:pt>
                <c:pt idx="456">
                  <c:v>301659.14023065352</c:v>
                </c:pt>
                <c:pt idx="457">
                  <c:v>302082.7464482701</c:v>
                </c:pt>
                <c:pt idx="458">
                  <c:v>302506.35266588663</c:v>
                </c:pt>
                <c:pt idx="459">
                  <c:v>302929.95888350322</c:v>
                </c:pt>
                <c:pt idx="460">
                  <c:v>303353.56510111981</c:v>
                </c:pt>
                <c:pt idx="461">
                  <c:v>303777.17131873639</c:v>
                </c:pt>
                <c:pt idx="462">
                  <c:v>304200.77753635298</c:v>
                </c:pt>
                <c:pt idx="463">
                  <c:v>304624.38375396957</c:v>
                </c:pt>
                <c:pt idx="464">
                  <c:v>305047.98997158615</c:v>
                </c:pt>
                <c:pt idx="465">
                  <c:v>305471.59618920274</c:v>
                </c:pt>
                <c:pt idx="466">
                  <c:v>305895.20240681933</c:v>
                </c:pt>
                <c:pt idx="467">
                  <c:v>306318.80862443591</c:v>
                </c:pt>
                <c:pt idx="468">
                  <c:v>306742.4148420525</c:v>
                </c:pt>
                <c:pt idx="469">
                  <c:v>307166.02105966909</c:v>
                </c:pt>
                <c:pt idx="470">
                  <c:v>307589.62727728568</c:v>
                </c:pt>
                <c:pt idx="471">
                  <c:v>308013.2334949022</c:v>
                </c:pt>
                <c:pt idx="472">
                  <c:v>308436.83971251879</c:v>
                </c:pt>
                <c:pt idx="473">
                  <c:v>308860.44593013538</c:v>
                </c:pt>
                <c:pt idx="474">
                  <c:v>309284.05214775197</c:v>
                </c:pt>
                <c:pt idx="475">
                  <c:v>309707.65836536849</c:v>
                </c:pt>
                <c:pt idx="476">
                  <c:v>310131.26458298508</c:v>
                </c:pt>
                <c:pt idx="477">
                  <c:v>310554.87080060167</c:v>
                </c:pt>
                <c:pt idx="478">
                  <c:v>310978.47701821825</c:v>
                </c:pt>
                <c:pt idx="479">
                  <c:v>311402.08323583484</c:v>
                </c:pt>
                <c:pt idx="480">
                  <c:v>311825.68945345143</c:v>
                </c:pt>
                <c:pt idx="481">
                  <c:v>312249.29567106802</c:v>
                </c:pt>
                <c:pt idx="482">
                  <c:v>312672.9018886846</c:v>
                </c:pt>
                <c:pt idx="483">
                  <c:v>313096.50810630119</c:v>
                </c:pt>
                <c:pt idx="484">
                  <c:v>313520.11432391778</c:v>
                </c:pt>
                <c:pt idx="485">
                  <c:v>313943.72054153436</c:v>
                </c:pt>
                <c:pt idx="486">
                  <c:v>314367.32675915095</c:v>
                </c:pt>
                <c:pt idx="487">
                  <c:v>314790.93297676754</c:v>
                </c:pt>
                <c:pt idx="488">
                  <c:v>315214.53919438407</c:v>
                </c:pt>
                <c:pt idx="489">
                  <c:v>315638.14541200065</c:v>
                </c:pt>
                <c:pt idx="490">
                  <c:v>316061.75162961724</c:v>
                </c:pt>
                <c:pt idx="491">
                  <c:v>316485.35784723383</c:v>
                </c:pt>
                <c:pt idx="492">
                  <c:v>316908.96406485041</c:v>
                </c:pt>
                <c:pt idx="493">
                  <c:v>317332.57028246694</c:v>
                </c:pt>
                <c:pt idx="494">
                  <c:v>317756.17650008353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3A2-F946-AA3D-23748705D1E0}"/>
            </c:ext>
          </c:extLst>
        </c:ser>
        <c:ser>
          <c:idx val="1"/>
          <c:order val="2"/>
          <c:tx>
            <c:strRef>
              <c:f>'Chart Data'!$D$1</c:f>
              <c:strCache>
                <c:ptCount val="1"/>
                <c:pt idx="0">
                  <c:v>Freelancer (Stundenlohn * Arbeitsstunde)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'Chart Data'!$D$2:$D$496</c:f>
              <c:numCache>
                <c:formatCode>_("€"* #,##0.00_);_("€"* \(#,##0.00\);_("€"* "-"??_);_(@_)</c:formatCode>
                <c:ptCount val="495"/>
                <c:pt idx="0">
                  <c:v>0</c:v>
                </c:pt>
                <c:pt idx="1">
                  <c:v>840</c:v>
                </c:pt>
                <c:pt idx="2">
                  <c:v>1680</c:v>
                </c:pt>
                <c:pt idx="3">
                  <c:v>2520</c:v>
                </c:pt>
                <c:pt idx="4">
                  <c:v>3360</c:v>
                </c:pt>
                <c:pt idx="5">
                  <c:v>4200</c:v>
                </c:pt>
                <c:pt idx="6">
                  <c:v>5040</c:v>
                </c:pt>
                <c:pt idx="7">
                  <c:v>5880</c:v>
                </c:pt>
                <c:pt idx="8">
                  <c:v>6720</c:v>
                </c:pt>
                <c:pt idx="9">
                  <c:v>7560</c:v>
                </c:pt>
                <c:pt idx="10">
                  <c:v>8400</c:v>
                </c:pt>
                <c:pt idx="11">
                  <c:v>9240</c:v>
                </c:pt>
                <c:pt idx="12">
                  <c:v>10080</c:v>
                </c:pt>
                <c:pt idx="13">
                  <c:v>10920</c:v>
                </c:pt>
                <c:pt idx="14">
                  <c:v>11760</c:v>
                </c:pt>
                <c:pt idx="15">
                  <c:v>12600</c:v>
                </c:pt>
                <c:pt idx="16">
                  <c:v>13440</c:v>
                </c:pt>
                <c:pt idx="17">
                  <c:v>14280</c:v>
                </c:pt>
                <c:pt idx="18">
                  <c:v>15120</c:v>
                </c:pt>
                <c:pt idx="19">
                  <c:v>15960</c:v>
                </c:pt>
                <c:pt idx="20">
                  <c:v>16800</c:v>
                </c:pt>
                <c:pt idx="21">
                  <c:v>17640</c:v>
                </c:pt>
                <c:pt idx="22">
                  <c:v>18480</c:v>
                </c:pt>
                <c:pt idx="23">
                  <c:v>19320</c:v>
                </c:pt>
                <c:pt idx="24">
                  <c:v>20160</c:v>
                </c:pt>
                <c:pt idx="25">
                  <c:v>21000</c:v>
                </c:pt>
                <c:pt idx="26">
                  <c:v>21840</c:v>
                </c:pt>
                <c:pt idx="27">
                  <c:v>22680</c:v>
                </c:pt>
                <c:pt idx="28">
                  <c:v>23520</c:v>
                </c:pt>
                <c:pt idx="29">
                  <c:v>24360</c:v>
                </c:pt>
                <c:pt idx="30">
                  <c:v>25200</c:v>
                </c:pt>
                <c:pt idx="31">
                  <c:v>26040</c:v>
                </c:pt>
                <c:pt idx="32">
                  <c:v>26880</c:v>
                </c:pt>
                <c:pt idx="33">
                  <c:v>27720</c:v>
                </c:pt>
                <c:pt idx="34">
                  <c:v>28560</c:v>
                </c:pt>
                <c:pt idx="35">
                  <c:v>29400</c:v>
                </c:pt>
                <c:pt idx="36">
                  <c:v>30240</c:v>
                </c:pt>
                <c:pt idx="37">
                  <c:v>31080</c:v>
                </c:pt>
                <c:pt idx="38">
                  <c:v>31920</c:v>
                </c:pt>
                <c:pt idx="39">
                  <c:v>32760</c:v>
                </c:pt>
                <c:pt idx="40">
                  <c:v>33600</c:v>
                </c:pt>
                <c:pt idx="41">
                  <c:v>34440</c:v>
                </c:pt>
                <c:pt idx="42">
                  <c:v>35280</c:v>
                </c:pt>
                <c:pt idx="43">
                  <c:v>36120</c:v>
                </c:pt>
                <c:pt idx="44">
                  <c:v>36960</c:v>
                </c:pt>
                <c:pt idx="45">
                  <c:v>37800</c:v>
                </c:pt>
                <c:pt idx="46">
                  <c:v>38640</c:v>
                </c:pt>
                <c:pt idx="47">
                  <c:v>39480</c:v>
                </c:pt>
                <c:pt idx="48">
                  <c:v>40320</c:v>
                </c:pt>
                <c:pt idx="49">
                  <c:v>41160</c:v>
                </c:pt>
                <c:pt idx="50">
                  <c:v>42000</c:v>
                </c:pt>
                <c:pt idx="51">
                  <c:v>42840</c:v>
                </c:pt>
                <c:pt idx="52">
                  <c:v>43680</c:v>
                </c:pt>
                <c:pt idx="53">
                  <c:v>44520</c:v>
                </c:pt>
                <c:pt idx="54">
                  <c:v>45360</c:v>
                </c:pt>
                <c:pt idx="55">
                  <c:v>46200</c:v>
                </c:pt>
                <c:pt idx="56">
                  <c:v>47040</c:v>
                </c:pt>
                <c:pt idx="57">
                  <c:v>47880</c:v>
                </c:pt>
                <c:pt idx="58">
                  <c:v>48720</c:v>
                </c:pt>
                <c:pt idx="59">
                  <c:v>49560</c:v>
                </c:pt>
                <c:pt idx="60">
                  <c:v>50400</c:v>
                </c:pt>
                <c:pt idx="61">
                  <c:v>51240</c:v>
                </c:pt>
                <c:pt idx="62">
                  <c:v>52080</c:v>
                </c:pt>
                <c:pt idx="63">
                  <c:v>52920</c:v>
                </c:pt>
                <c:pt idx="64">
                  <c:v>53760</c:v>
                </c:pt>
                <c:pt idx="65">
                  <c:v>54600</c:v>
                </c:pt>
                <c:pt idx="66">
                  <c:v>55440</c:v>
                </c:pt>
                <c:pt idx="67">
                  <c:v>56280</c:v>
                </c:pt>
                <c:pt idx="68">
                  <c:v>57120</c:v>
                </c:pt>
                <c:pt idx="69">
                  <c:v>57960</c:v>
                </c:pt>
                <c:pt idx="70">
                  <c:v>58800</c:v>
                </c:pt>
                <c:pt idx="71">
                  <c:v>59640</c:v>
                </c:pt>
                <c:pt idx="72">
                  <c:v>60480</c:v>
                </c:pt>
                <c:pt idx="73">
                  <c:v>61320</c:v>
                </c:pt>
                <c:pt idx="74">
                  <c:v>62160</c:v>
                </c:pt>
                <c:pt idx="75">
                  <c:v>63000</c:v>
                </c:pt>
                <c:pt idx="76">
                  <c:v>63840</c:v>
                </c:pt>
                <c:pt idx="77">
                  <c:v>64680</c:v>
                </c:pt>
                <c:pt idx="78">
                  <c:v>65520</c:v>
                </c:pt>
                <c:pt idx="79">
                  <c:v>66360</c:v>
                </c:pt>
                <c:pt idx="80">
                  <c:v>67200</c:v>
                </c:pt>
                <c:pt idx="81">
                  <c:v>68040</c:v>
                </c:pt>
                <c:pt idx="82">
                  <c:v>68880</c:v>
                </c:pt>
                <c:pt idx="83">
                  <c:v>69720</c:v>
                </c:pt>
                <c:pt idx="84">
                  <c:v>70560</c:v>
                </c:pt>
                <c:pt idx="85">
                  <c:v>71400</c:v>
                </c:pt>
                <c:pt idx="86">
                  <c:v>72240</c:v>
                </c:pt>
                <c:pt idx="87">
                  <c:v>73080</c:v>
                </c:pt>
                <c:pt idx="88">
                  <c:v>73920</c:v>
                </c:pt>
                <c:pt idx="89">
                  <c:v>74760</c:v>
                </c:pt>
                <c:pt idx="90">
                  <c:v>75600</c:v>
                </c:pt>
                <c:pt idx="91">
                  <c:v>76440</c:v>
                </c:pt>
                <c:pt idx="92">
                  <c:v>77280</c:v>
                </c:pt>
                <c:pt idx="93">
                  <c:v>78120</c:v>
                </c:pt>
                <c:pt idx="94">
                  <c:v>78960</c:v>
                </c:pt>
                <c:pt idx="95">
                  <c:v>79800</c:v>
                </c:pt>
                <c:pt idx="96">
                  <c:v>80640</c:v>
                </c:pt>
                <c:pt idx="97">
                  <c:v>81480</c:v>
                </c:pt>
                <c:pt idx="98">
                  <c:v>82320</c:v>
                </c:pt>
                <c:pt idx="99">
                  <c:v>83160</c:v>
                </c:pt>
                <c:pt idx="100">
                  <c:v>84000</c:v>
                </c:pt>
                <c:pt idx="101">
                  <c:v>84840</c:v>
                </c:pt>
                <c:pt idx="102">
                  <c:v>85680</c:v>
                </c:pt>
                <c:pt idx="103">
                  <c:v>86520</c:v>
                </c:pt>
                <c:pt idx="104">
                  <c:v>87360</c:v>
                </c:pt>
                <c:pt idx="105">
                  <c:v>88200</c:v>
                </c:pt>
                <c:pt idx="106">
                  <c:v>89040</c:v>
                </c:pt>
                <c:pt idx="107">
                  <c:v>89880</c:v>
                </c:pt>
                <c:pt idx="108">
                  <c:v>90720</c:v>
                </c:pt>
                <c:pt idx="109">
                  <c:v>91560</c:v>
                </c:pt>
                <c:pt idx="110">
                  <c:v>92400</c:v>
                </c:pt>
                <c:pt idx="111">
                  <c:v>93240</c:v>
                </c:pt>
                <c:pt idx="112">
                  <c:v>94080</c:v>
                </c:pt>
                <c:pt idx="113">
                  <c:v>94920</c:v>
                </c:pt>
                <c:pt idx="114">
                  <c:v>95760</c:v>
                </c:pt>
                <c:pt idx="115">
                  <c:v>96600</c:v>
                </c:pt>
                <c:pt idx="116">
                  <c:v>97440</c:v>
                </c:pt>
                <c:pt idx="117">
                  <c:v>98280</c:v>
                </c:pt>
                <c:pt idx="118">
                  <c:v>99120</c:v>
                </c:pt>
                <c:pt idx="119">
                  <c:v>99960</c:v>
                </c:pt>
                <c:pt idx="120">
                  <c:v>100800</c:v>
                </c:pt>
                <c:pt idx="121">
                  <c:v>101640</c:v>
                </c:pt>
                <c:pt idx="122">
                  <c:v>102480</c:v>
                </c:pt>
                <c:pt idx="123">
                  <c:v>103320</c:v>
                </c:pt>
                <c:pt idx="124">
                  <c:v>104160</c:v>
                </c:pt>
                <c:pt idx="125">
                  <c:v>105000</c:v>
                </c:pt>
                <c:pt idx="126">
                  <c:v>105840</c:v>
                </c:pt>
                <c:pt idx="127">
                  <c:v>106680</c:v>
                </c:pt>
                <c:pt idx="128">
                  <c:v>107520</c:v>
                </c:pt>
                <c:pt idx="129">
                  <c:v>108360</c:v>
                </c:pt>
                <c:pt idx="130">
                  <c:v>109200</c:v>
                </c:pt>
                <c:pt idx="131">
                  <c:v>110040</c:v>
                </c:pt>
                <c:pt idx="132">
                  <c:v>110880</c:v>
                </c:pt>
                <c:pt idx="133">
                  <c:v>111720</c:v>
                </c:pt>
                <c:pt idx="134">
                  <c:v>112560</c:v>
                </c:pt>
                <c:pt idx="135">
                  <c:v>113400</c:v>
                </c:pt>
                <c:pt idx="136">
                  <c:v>114240</c:v>
                </c:pt>
                <c:pt idx="137">
                  <c:v>115080</c:v>
                </c:pt>
                <c:pt idx="138">
                  <c:v>115920</c:v>
                </c:pt>
                <c:pt idx="139">
                  <c:v>116760</c:v>
                </c:pt>
                <c:pt idx="140">
                  <c:v>117600</c:v>
                </c:pt>
                <c:pt idx="141">
                  <c:v>118440</c:v>
                </c:pt>
                <c:pt idx="142">
                  <c:v>119280</c:v>
                </c:pt>
                <c:pt idx="143">
                  <c:v>120120</c:v>
                </c:pt>
                <c:pt idx="144">
                  <c:v>120960</c:v>
                </c:pt>
                <c:pt idx="145">
                  <c:v>121800</c:v>
                </c:pt>
                <c:pt idx="146">
                  <c:v>122640</c:v>
                </c:pt>
                <c:pt idx="147">
                  <c:v>123480</c:v>
                </c:pt>
                <c:pt idx="148">
                  <c:v>124320</c:v>
                </c:pt>
                <c:pt idx="149">
                  <c:v>125160</c:v>
                </c:pt>
                <c:pt idx="150">
                  <c:v>126000</c:v>
                </c:pt>
                <c:pt idx="151">
                  <c:v>126840</c:v>
                </c:pt>
                <c:pt idx="152">
                  <c:v>127680</c:v>
                </c:pt>
                <c:pt idx="153">
                  <c:v>128520</c:v>
                </c:pt>
                <c:pt idx="154">
                  <c:v>129360</c:v>
                </c:pt>
                <c:pt idx="155">
                  <c:v>130200</c:v>
                </c:pt>
                <c:pt idx="156">
                  <c:v>131040</c:v>
                </c:pt>
                <c:pt idx="157">
                  <c:v>131880</c:v>
                </c:pt>
                <c:pt idx="158">
                  <c:v>132720</c:v>
                </c:pt>
                <c:pt idx="159">
                  <c:v>133560</c:v>
                </c:pt>
                <c:pt idx="160">
                  <c:v>134400</c:v>
                </c:pt>
                <c:pt idx="161">
                  <c:v>135240</c:v>
                </c:pt>
                <c:pt idx="162">
                  <c:v>136080</c:v>
                </c:pt>
                <c:pt idx="163">
                  <c:v>136920</c:v>
                </c:pt>
                <c:pt idx="164">
                  <c:v>137760</c:v>
                </c:pt>
                <c:pt idx="165">
                  <c:v>138600</c:v>
                </c:pt>
                <c:pt idx="166">
                  <c:v>139440</c:v>
                </c:pt>
                <c:pt idx="167">
                  <c:v>140280</c:v>
                </c:pt>
                <c:pt idx="168">
                  <c:v>141120</c:v>
                </c:pt>
                <c:pt idx="169">
                  <c:v>141960</c:v>
                </c:pt>
                <c:pt idx="170">
                  <c:v>142800</c:v>
                </c:pt>
                <c:pt idx="171">
                  <c:v>143640</c:v>
                </c:pt>
                <c:pt idx="172">
                  <c:v>144480</c:v>
                </c:pt>
                <c:pt idx="173">
                  <c:v>145320</c:v>
                </c:pt>
                <c:pt idx="174">
                  <c:v>146160</c:v>
                </c:pt>
                <c:pt idx="175">
                  <c:v>147000</c:v>
                </c:pt>
                <c:pt idx="176">
                  <c:v>147840</c:v>
                </c:pt>
                <c:pt idx="177">
                  <c:v>148680</c:v>
                </c:pt>
                <c:pt idx="178">
                  <c:v>149520</c:v>
                </c:pt>
                <c:pt idx="179">
                  <c:v>150360</c:v>
                </c:pt>
                <c:pt idx="180">
                  <c:v>151200</c:v>
                </c:pt>
                <c:pt idx="181">
                  <c:v>152040</c:v>
                </c:pt>
                <c:pt idx="182">
                  <c:v>152880</c:v>
                </c:pt>
                <c:pt idx="183">
                  <c:v>153720</c:v>
                </c:pt>
                <c:pt idx="184">
                  <c:v>154560</c:v>
                </c:pt>
                <c:pt idx="185">
                  <c:v>155400</c:v>
                </c:pt>
                <c:pt idx="186">
                  <c:v>156240</c:v>
                </c:pt>
                <c:pt idx="187">
                  <c:v>157080</c:v>
                </c:pt>
                <c:pt idx="188">
                  <c:v>157920</c:v>
                </c:pt>
                <c:pt idx="189">
                  <c:v>158760</c:v>
                </c:pt>
                <c:pt idx="190">
                  <c:v>159600</c:v>
                </c:pt>
                <c:pt idx="191">
                  <c:v>160440</c:v>
                </c:pt>
                <c:pt idx="192">
                  <c:v>161280</c:v>
                </c:pt>
                <c:pt idx="193">
                  <c:v>162120</c:v>
                </c:pt>
                <c:pt idx="194">
                  <c:v>162960</c:v>
                </c:pt>
                <c:pt idx="195">
                  <c:v>163800</c:v>
                </c:pt>
                <c:pt idx="196">
                  <c:v>164640</c:v>
                </c:pt>
                <c:pt idx="197">
                  <c:v>165480</c:v>
                </c:pt>
                <c:pt idx="198">
                  <c:v>166320</c:v>
                </c:pt>
                <c:pt idx="199">
                  <c:v>167160</c:v>
                </c:pt>
                <c:pt idx="200">
                  <c:v>168000</c:v>
                </c:pt>
                <c:pt idx="201">
                  <c:v>168840</c:v>
                </c:pt>
                <c:pt idx="202">
                  <c:v>169680</c:v>
                </c:pt>
                <c:pt idx="203">
                  <c:v>170520</c:v>
                </c:pt>
                <c:pt idx="204">
                  <c:v>171360</c:v>
                </c:pt>
                <c:pt idx="205">
                  <c:v>172200</c:v>
                </c:pt>
                <c:pt idx="206">
                  <c:v>173040</c:v>
                </c:pt>
                <c:pt idx="207">
                  <c:v>173880</c:v>
                </c:pt>
                <c:pt idx="208">
                  <c:v>174720</c:v>
                </c:pt>
                <c:pt idx="209">
                  <c:v>175560</c:v>
                </c:pt>
                <c:pt idx="210">
                  <c:v>176400</c:v>
                </c:pt>
                <c:pt idx="211">
                  <c:v>177240</c:v>
                </c:pt>
                <c:pt idx="212">
                  <c:v>178080</c:v>
                </c:pt>
                <c:pt idx="213">
                  <c:v>178920</c:v>
                </c:pt>
                <c:pt idx="214">
                  <c:v>179760</c:v>
                </c:pt>
                <c:pt idx="215">
                  <c:v>180600</c:v>
                </c:pt>
                <c:pt idx="216">
                  <c:v>181440</c:v>
                </c:pt>
                <c:pt idx="217">
                  <c:v>182280</c:v>
                </c:pt>
                <c:pt idx="218">
                  <c:v>183120</c:v>
                </c:pt>
                <c:pt idx="219">
                  <c:v>183960</c:v>
                </c:pt>
                <c:pt idx="220">
                  <c:v>184800</c:v>
                </c:pt>
                <c:pt idx="221">
                  <c:v>185640</c:v>
                </c:pt>
                <c:pt idx="222">
                  <c:v>186480</c:v>
                </c:pt>
                <c:pt idx="223">
                  <c:v>187320</c:v>
                </c:pt>
                <c:pt idx="224">
                  <c:v>188160</c:v>
                </c:pt>
                <c:pt idx="225">
                  <c:v>189000</c:v>
                </c:pt>
                <c:pt idx="226">
                  <c:v>189840</c:v>
                </c:pt>
                <c:pt idx="227">
                  <c:v>190680</c:v>
                </c:pt>
                <c:pt idx="228">
                  <c:v>191520</c:v>
                </c:pt>
                <c:pt idx="229">
                  <c:v>192360</c:v>
                </c:pt>
                <c:pt idx="230">
                  <c:v>193200</c:v>
                </c:pt>
                <c:pt idx="231">
                  <c:v>194040</c:v>
                </c:pt>
                <c:pt idx="232">
                  <c:v>194880</c:v>
                </c:pt>
                <c:pt idx="233">
                  <c:v>195720</c:v>
                </c:pt>
                <c:pt idx="234">
                  <c:v>196560</c:v>
                </c:pt>
                <c:pt idx="235">
                  <c:v>197400</c:v>
                </c:pt>
                <c:pt idx="236">
                  <c:v>198240</c:v>
                </c:pt>
                <c:pt idx="237">
                  <c:v>199080</c:v>
                </c:pt>
                <c:pt idx="238">
                  <c:v>199920</c:v>
                </c:pt>
                <c:pt idx="239">
                  <c:v>200760</c:v>
                </c:pt>
                <c:pt idx="240">
                  <c:v>201600</c:v>
                </c:pt>
                <c:pt idx="241">
                  <c:v>202440</c:v>
                </c:pt>
                <c:pt idx="242">
                  <c:v>203280</c:v>
                </c:pt>
                <c:pt idx="243">
                  <c:v>204120</c:v>
                </c:pt>
                <c:pt idx="244">
                  <c:v>204960</c:v>
                </c:pt>
                <c:pt idx="245">
                  <c:v>205800</c:v>
                </c:pt>
                <c:pt idx="246">
                  <c:v>206640</c:v>
                </c:pt>
                <c:pt idx="247">
                  <c:v>207480</c:v>
                </c:pt>
                <c:pt idx="248">
                  <c:v>208320</c:v>
                </c:pt>
                <c:pt idx="249">
                  <c:v>209160</c:v>
                </c:pt>
                <c:pt idx="250">
                  <c:v>210000</c:v>
                </c:pt>
                <c:pt idx="251">
                  <c:v>210840</c:v>
                </c:pt>
                <c:pt idx="252">
                  <c:v>211680</c:v>
                </c:pt>
                <c:pt idx="253">
                  <c:v>212520</c:v>
                </c:pt>
                <c:pt idx="254">
                  <c:v>213360</c:v>
                </c:pt>
                <c:pt idx="255">
                  <c:v>214200</c:v>
                </c:pt>
                <c:pt idx="256">
                  <c:v>215040</c:v>
                </c:pt>
                <c:pt idx="257">
                  <c:v>215880</c:v>
                </c:pt>
                <c:pt idx="258">
                  <c:v>216720</c:v>
                </c:pt>
                <c:pt idx="259">
                  <c:v>217560</c:v>
                </c:pt>
                <c:pt idx="260">
                  <c:v>218400</c:v>
                </c:pt>
                <c:pt idx="261">
                  <c:v>219240</c:v>
                </c:pt>
                <c:pt idx="262">
                  <c:v>220080</c:v>
                </c:pt>
                <c:pt idx="263">
                  <c:v>220920</c:v>
                </c:pt>
                <c:pt idx="264">
                  <c:v>221760</c:v>
                </c:pt>
                <c:pt idx="265">
                  <c:v>222600</c:v>
                </c:pt>
                <c:pt idx="266">
                  <c:v>223440</c:v>
                </c:pt>
                <c:pt idx="267">
                  <c:v>224280</c:v>
                </c:pt>
                <c:pt idx="268">
                  <c:v>225120</c:v>
                </c:pt>
                <c:pt idx="269">
                  <c:v>225960</c:v>
                </c:pt>
                <c:pt idx="270">
                  <c:v>226800</c:v>
                </c:pt>
                <c:pt idx="271">
                  <c:v>227640</c:v>
                </c:pt>
                <c:pt idx="272">
                  <c:v>228480</c:v>
                </c:pt>
                <c:pt idx="273">
                  <c:v>229320</c:v>
                </c:pt>
                <c:pt idx="274">
                  <c:v>230160</c:v>
                </c:pt>
                <c:pt idx="275">
                  <c:v>231000</c:v>
                </c:pt>
                <c:pt idx="276">
                  <c:v>231840</c:v>
                </c:pt>
                <c:pt idx="277">
                  <c:v>232680</c:v>
                </c:pt>
                <c:pt idx="278">
                  <c:v>233520</c:v>
                </c:pt>
                <c:pt idx="279">
                  <c:v>234360</c:v>
                </c:pt>
                <c:pt idx="280">
                  <c:v>235200</c:v>
                </c:pt>
                <c:pt idx="281">
                  <c:v>236040</c:v>
                </c:pt>
                <c:pt idx="282">
                  <c:v>236880</c:v>
                </c:pt>
                <c:pt idx="283">
                  <c:v>237720</c:v>
                </c:pt>
                <c:pt idx="284">
                  <c:v>238560</c:v>
                </c:pt>
                <c:pt idx="285">
                  <c:v>239400</c:v>
                </c:pt>
                <c:pt idx="286">
                  <c:v>240240</c:v>
                </c:pt>
                <c:pt idx="287">
                  <c:v>241080</c:v>
                </c:pt>
                <c:pt idx="288">
                  <c:v>241920</c:v>
                </c:pt>
                <c:pt idx="289">
                  <c:v>242760</c:v>
                </c:pt>
                <c:pt idx="290">
                  <c:v>243600</c:v>
                </c:pt>
                <c:pt idx="291">
                  <c:v>244440</c:v>
                </c:pt>
                <c:pt idx="292">
                  <c:v>245280</c:v>
                </c:pt>
                <c:pt idx="293">
                  <c:v>246120</c:v>
                </c:pt>
                <c:pt idx="294">
                  <c:v>246960</c:v>
                </c:pt>
                <c:pt idx="295">
                  <c:v>247800</c:v>
                </c:pt>
                <c:pt idx="296">
                  <c:v>248640</c:v>
                </c:pt>
                <c:pt idx="297">
                  <c:v>249480</c:v>
                </c:pt>
                <c:pt idx="298">
                  <c:v>250320</c:v>
                </c:pt>
                <c:pt idx="299">
                  <c:v>251160</c:v>
                </c:pt>
                <c:pt idx="300">
                  <c:v>252000</c:v>
                </c:pt>
                <c:pt idx="301">
                  <c:v>252840</c:v>
                </c:pt>
                <c:pt idx="302">
                  <c:v>253680</c:v>
                </c:pt>
                <c:pt idx="303">
                  <c:v>254520</c:v>
                </c:pt>
                <c:pt idx="304">
                  <c:v>255360</c:v>
                </c:pt>
                <c:pt idx="305">
                  <c:v>256200</c:v>
                </c:pt>
                <c:pt idx="306">
                  <c:v>257040</c:v>
                </c:pt>
                <c:pt idx="307">
                  <c:v>257880</c:v>
                </c:pt>
                <c:pt idx="308">
                  <c:v>258720</c:v>
                </c:pt>
                <c:pt idx="309">
                  <c:v>259560</c:v>
                </c:pt>
                <c:pt idx="310">
                  <c:v>260400</c:v>
                </c:pt>
                <c:pt idx="311">
                  <c:v>261240</c:v>
                </c:pt>
                <c:pt idx="312">
                  <c:v>262080</c:v>
                </c:pt>
                <c:pt idx="313">
                  <c:v>262920</c:v>
                </c:pt>
                <c:pt idx="314">
                  <c:v>263760</c:v>
                </c:pt>
                <c:pt idx="315">
                  <c:v>264600</c:v>
                </c:pt>
                <c:pt idx="316">
                  <c:v>265440</c:v>
                </c:pt>
                <c:pt idx="317">
                  <c:v>266280</c:v>
                </c:pt>
                <c:pt idx="318">
                  <c:v>267120</c:v>
                </c:pt>
                <c:pt idx="319">
                  <c:v>267960</c:v>
                </c:pt>
                <c:pt idx="320">
                  <c:v>268800</c:v>
                </c:pt>
                <c:pt idx="321">
                  <c:v>269640</c:v>
                </c:pt>
                <c:pt idx="322">
                  <c:v>270480</c:v>
                </c:pt>
                <c:pt idx="323">
                  <c:v>271320</c:v>
                </c:pt>
                <c:pt idx="324">
                  <c:v>272160</c:v>
                </c:pt>
                <c:pt idx="325">
                  <c:v>273000</c:v>
                </c:pt>
                <c:pt idx="326">
                  <c:v>273840</c:v>
                </c:pt>
                <c:pt idx="327">
                  <c:v>274680</c:v>
                </c:pt>
                <c:pt idx="328">
                  <c:v>275520</c:v>
                </c:pt>
                <c:pt idx="329">
                  <c:v>276360</c:v>
                </c:pt>
                <c:pt idx="330">
                  <c:v>277200</c:v>
                </c:pt>
                <c:pt idx="331">
                  <c:v>278040</c:v>
                </c:pt>
                <c:pt idx="332">
                  <c:v>278880</c:v>
                </c:pt>
                <c:pt idx="333">
                  <c:v>279720</c:v>
                </c:pt>
                <c:pt idx="334">
                  <c:v>280560</c:v>
                </c:pt>
                <c:pt idx="335">
                  <c:v>281400</c:v>
                </c:pt>
                <c:pt idx="336">
                  <c:v>282240</c:v>
                </c:pt>
                <c:pt idx="337">
                  <c:v>283080</c:v>
                </c:pt>
                <c:pt idx="338">
                  <c:v>283920</c:v>
                </c:pt>
                <c:pt idx="339">
                  <c:v>284760</c:v>
                </c:pt>
                <c:pt idx="340">
                  <c:v>285600</c:v>
                </c:pt>
                <c:pt idx="341">
                  <c:v>286440</c:v>
                </c:pt>
                <c:pt idx="342">
                  <c:v>287280</c:v>
                </c:pt>
                <c:pt idx="343">
                  <c:v>288120</c:v>
                </c:pt>
                <c:pt idx="344">
                  <c:v>288960</c:v>
                </c:pt>
                <c:pt idx="345">
                  <c:v>289800</c:v>
                </c:pt>
                <c:pt idx="346">
                  <c:v>290640</c:v>
                </c:pt>
                <c:pt idx="347">
                  <c:v>291480</c:v>
                </c:pt>
                <c:pt idx="348">
                  <c:v>292320</c:v>
                </c:pt>
                <c:pt idx="349">
                  <c:v>293160</c:v>
                </c:pt>
                <c:pt idx="350">
                  <c:v>294000</c:v>
                </c:pt>
                <c:pt idx="351">
                  <c:v>294840</c:v>
                </c:pt>
                <c:pt idx="352">
                  <c:v>295680</c:v>
                </c:pt>
                <c:pt idx="353">
                  <c:v>296520</c:v>
                </c:pt>
                <c:pt idx="354">
                  <c:v>297360</c:v>
                </c:pt>
                <c:pt idx="355">
                  <c:v>298200</c:v>
                </c:pt>
                <c:pt idx="356">
                  <c:v>299040</c:v>
                </c:pt>
                <c:pt idx="357">
                  <c:v>299880</c:v>
                </c:pt>
                <c:pt idx="358">
                  <c:v>300720</c:v>
                </c:pt>
                <c:pt idx="359">
                  <c:v>301560</c:v>
                </c:pt>
                <c:pt idx="360">
                  <c:v>302400</c:v>
                </c:pt>
                <c:pt idx="361">
                  <c:v>303240</c:v>
                </c:pt>
                <c:pt idx="362">
                  <c:v>304080</c:v>
                </c:pt>
                <c:pt idx="363">
                  <c:v>304920</c:v>
                </c:pt>
                <c:pt idx="364">
                  <c:v>305760</c:v>
                </c:pt>
                <c:pt idx="365">
                  <c:v>306600</c:v>
                </c:pt>
                <c:pt idx="366">
                  <c:v>307440</c:v>
                </c:pt>
                <c:pt idx="367">
                  <c:v>308280</c:v>
                </c:pt>
                <c:pt idx="368">
                  <c:v>309120</c:v>
                </c:pt>
                <c:pt idx="369">
                  <c:v>309960</c:v>
                </c:pt>
                <c:pt idx="370">
                  <c:v>310800</c:v>
                </c:pt>
                <c:pt idx="371">
                  <c:v>311640</c:v>
                </c:pt>
                <c:pt idx="372">
                  <c:v>312480</c:v>
                </c:pt>
                <c:pt idx="373">
                  <c:v>313320</c:v>
                </c:pt>
                <c:pt idx="374">
                  <c:v>314160</c:v>
                </c:pt>
                <c:pt idx="375">
                  <c:v>315000</c:v>
                </c:pt>
                <c:pt idx="376">
                  <c:v>315840</c:v>
                </c:pt>
                <c:pt idx="377">
                  <c:v>316680</c:v>
                </c:pt>
                <c:pt idx="378">
                  <c:v>317520</c:v>
                </c:pt>
                <c:pt idx="379">
                  <c:v>318360</c:v>
                </c:pt>
                <c:pt idx="380">
                  <c:v>319200</c:v>
                </c:pt>
                <c:pt idx="381">
                  <c:v>320040</c:v>
                </c:pt>
                <c:pt idx="382">
                  <c:v>320880</c:v>
                </c:pt>
                <c:pt idx="383">
                  <c:v>321720</c:v>
                </c:pt>
                <c:pt idx="384">
                  <c:v>322560</c:v>
                </c:pt>
                <c:pt idx="385">
                  <c:v>323400</c:v>
                </c:pt>
                <c:pt idx="386">
                  <c:v>324240</c:v>
                </c:pt>
                <c:pt idx="387">
                  <c:v>325080</c:v>
                </c:pt>
                <c:pt idx="388">
                  <c:v>325920</c:v>
                </c:pt>
                <c:pt idx="389">
                  <c:v>326760</c:v>
                </c:pt>
                <c:pt idx="390">
                  <c:v>327600</c:v>
                </c:pt>
                <c:pt idx="391">
                  <c:v>328440</c:v>
                </c:pt>
                <c:pt idx="392">
                  <c:v>329280</c:v>
                </c:pt>
                <c:pt idx="393">
                  <c:v>330120</c:v>
                </c:pt>
                <c:pt idx="394">
                  <c:v>330960</c:v>
                </c:pt>
                <c:pt idx="395">
                  <c:v>331800</c:v>
                </c:pt>
                <c:pt idx="396">
                  <c:v>332640</c:v>
                </c:pt>
                <c:pt idx="397">
                  <c:v>333480</c:v>
                </c:pt>
                <c:pt idx="398">
                  <c:v>334320</c:v>
                </c:pt>
                <c:pt idx="399">
                  <c:v>335160</c:v>
                </c:pt>
                <c:pt idx="400">
                  <c:v>336000</c:v>
                </c:pt>
                <c:pt idx="401">
                  <c:v>336840</c:v>
                </c:pt>
                <c:pt idx="402">
                  <c:v>337680</c:v>
                </c:pt>
                <c:pt idx="403">
                  <c:v>338520</c:v>
                </c:pt>
                <c:pt idx="404">
                  <c:v>339360</c:v>
                </c:pt>
                <c:pt idx="405">
                  <c:v>340200</c:v>
                </c:pt>
                <c:pt idx="406">
                  <c:v>341040</c:v>
                </c:pt>
                <c:pt idx="407">
                  <c:v>341880</c:v>
                </c:pt>
                <c:pt idx="408">
                  <c:v>342720</c:v>
                </c:pt>
                <c:pt idx="409">
                  <c:v>343560</c:v>
                </c:pt>
                <c:pt idx="410">
                  <c:v>344400</c:v>
                </c:pt>
                <c:pt idx="411">
                  <c:v>345240</c:v>
                </c:pt>
                <c:pt idx="412">
                  <c:v>346080</c:v>
                </c:pt>
                <c:pt idx="413">
                  <c:v>346920</c:v>
                </c:pt>
                <c:pt idx="414">
                  <c:v>347760</c:v>
                </c:pt>
                <c:pt idx="415">
                  <c:v>348600</c:v>
                </c:pt>
                <c:pt idx="416">
                  <c:v>349440</c:v>
                </c:pt>
                <c:pt idx="417">
                  <c:v>350280</c:v>
                </c:pt>
                <c:pt idx="418">
                  <c:v>351120</c:v>
                </c:pt>
                <c:pt idx="419">
                  <c:v>351960</c:v>
                </c:pt>
                <c:pt idx="420">
                  <c:v>352800</c:v>
                </c:pt>
                <c:pt idx="421">
                  <c:v>353640</c:v>
                </c:pt>
                <c:pt idx="422">
                  <c:v>354480</c:v>
                </c:pt>
                <c:pt idx="423">
                  <c:v>355320</c:v>
                </c:pt>
                <c:pt idx="424">
                  <c:v>356160</c:v>
                </c:pt>
                <c:pt idx="425">
                  <c:v>357000</c:v>
                </c:pt>
                <c:pt idx="426">
                  <c:v>357840</c:v>
                </c:pt>
                <c:pt idx="427">
                  <c:v>358680</c:v>
                </c:pt>
                <c:pt idx="428">
                  <c:v>359520</c:v>
                </c:pt>
                <c:pt idx="429">
                  <c:v>360360</c:v>
                </c:pt>
                <c:pt idx="430">
                  <c:v>361200</c:v>
                </c:pt>
                <c:pt idx="431">
                  <c:v>362040</c:v>
                </c:pt>
                <c:pt idx="432">
                  <c:v>362880</c:v>
                </c:pt>
                <c:pt idx="433">
                  <c:v>363720</c:v>
                </c:pt>
                <c:pt idx="434">
                  <c:v>364560</c:v>
                </c:pt>
                <c:pt idx="435">
                  <c:v>365400</c:v>
                </c:pt>
                <c:pt idx="436">
                  <c:v>366240</c:v>
                </c:pt>
                <c:pt idx="437">
                  <c:v>367080</c:v>
                </c:pt>
                <c:pt idx="438">
                  <c:v>367920</c:v>
                </c:pt>
                <c:pt idx="439">
                  <c:v>368760</c:v>
                </c:pt>
                <c:pt idx="440">
                  <c:v>369600</c:v>
                </c:pt>
                <c:pt idx="441">
                  <c:v>370440</c:v>
                </c:pt>
                <c:pt idx="442">
                  <c:v>371280</c:v>
                </c:pt>
                <c:pt idx="443">
                  <c:v>372120</c:v>
                </c:pt>
                <c:pt idx="444">
                  <c:v>372960</c:v>
                </c:pt>
                <c:pt idx="445">
                  <c:v>373800</c:v>
                </c:pt>
                <c:pt idx="446">
                  <c:v>374640</c:v>
                </c:pt>
                <c:pt idx="447">
                  <c:v>375480</c:v>
                </c:pt>
                <c:pt idx="448">
                  <c:v>376320</c:v>
                </c:pt>
                <c:pt idx="449">
                  <c:v>377160</c:v>
                </c:pt>
                <c:pt idx="450">
                  <c:v>378000</c:v>
                </c:pt>
                <c:pt idx="451">
                  <c:v>378840</c:v>
                </c:pt>
                <c:pt idx="452">
                  <c:v>379680</c:v>
                </c:pt>
                <c:pt idx="453">
                  <c:v>380520</c:v>
                </c:pt>
                <c:pt idx="454">
                  <c:v>381360</c:v>
                </c:pt>
                <c:pt idx="455">
                  <c:v>382200</c:v>
                </c:pt>
                <c:pt idx="456">
                  <c:v>383040</c:v>
                </c:pt>
                <c:pt idx="457">
                  <c:v>383880</c:v>
                </c:pt>
                <c:pt idx="458">
                  <c:v>384720</c:v>
                </c:pt>
                <c:pt idx="459">
                  <c:v>385560</c:v>
                </c:pt>
                <c:pt idx="460">
                  <c:v>386400</c:v>
                </c:pt>
                <c:pt idx="461">
                  <c:v>387240</c:v>
                </c:pt>
                <c:pt idx="462">
                  <c:v>388080</c:v>
                </c:pt>
                <c:pt idx="463">
                  <c:v>388920</c:v>
                </c:pt>
                <c:pt idx="464">
                  <c:v>389760</c:v>
                </c:pt>
                <c:pt idx="465">
                  <c:v>390600</c:v>
                </c:pt>
                <c:pt idx="466">
                  <c:v>391440</c:v>
                </c:pt>
                <c:pt idx="467">
                  <c:v>392280</c:v>
                </c:pt>
                <c:pt idx="468">
                  <c:v>393120</c:v>
                </c:pt>
                <c:pt idx="469">
                  <c:v>393960</c:v>
                </c:pt>
                <c:pt idx="470">
                  <c:v>394800</c:v>
                </c:pt>
                <c:pt idx="471">
                  <c:v>395640</c:v>
                </c:pt>
                <c:pt idx="472">
                  <c:v>396480</c:v>
                </c:pt>
                <c:pt idx="473">
                  <c:v>397320</c:v>
                </c:pt>
                <c:pt idx="474">
                  <c:v>398160</c:v>
                </c:pt>
                <c:pt idx="475">
                  <c:v>399000</c:v>
                </c:pt>
                <c:pt idx="476">
                  <c:v>399840</c:v>
                </c:pt>
                <c:pt idx="477">
                  <c:v>400680</c:v>
                </c:pt>
                <c:pt idx="478">
                  <c:v>401520</c:v>
                </c:pt>
                <c:pt idx="479">
                  <c:v>402360</c:v>
                </c:pt>
                <c:pt idx="480">
                  <c:v>403200</c:v>
                </c:pt>
                <c:pt idx="481">
                  <c:v>404040</c:v>
                </c:pt>
                <c:pt idx="482">
                  <c:v>404880</c:v>
                </c:pt>
                <c:pt idx="483">
                  <c:v>405720</c:v>
                </c:pt>
                <c:pt idx="484">
                  <c:v>406560</c:v>
                </c:pt>
                <c:pt idx="485">
                  <c:v>407400</c:v>
                </c:pt>
                <c:pt idx="486">
                  <c:v>408240</c:v>
                </c:pt>
                <c:pt idx="487">
                  <c:v>409080</c:v>
                </c:pt>
                <c:pt idx="488">
                  <c:v>409920</c:v>
                </c:pt>
                <c:pt idx="489">
                  <c:v>410760</c:v>
                </c:pt>
                <c:pt idx="490">
                  <c:v>411600</c:v>
                </c:pt>
                <c:pt idx="491">
                  <c:v>412440</c:v>
                </c:pt>
                <c:pt idx="492">
                  <c:v>413280</c:v>
                </c:pt>
                <c:pt idx="493">
                  <c:v>414120</c:v>
                </c:pt>
                <c:pt idx="494">
                  <c:v>414960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3A2-F946-AA3D-23748705D1E0}"/>
            </c:ext>
          </c:extLst>
        </c:ser>
        <c:ser>
          <c:idx val="4"/>
          <c:order val="3"/>
          <c:tx>
            <c:strRef>
              <c:f>'Chart Data'!$E$1</c:f>
              <c:strCache>
                <c:ptCount val="1"/>
                <c:pt idx="0">
                  <c:v>1 Jahr</c:v>
                </c:pt>
              </c:strCache>
            </c:strRef>
          </c:tx>
          <c:spPr>
            <a:ln w="28575" cap="rnd">
              <a:solidFill>
                <a:srgbClr val="FF4914"/>
              </a:solidFill>
              <a:round/>
            </a:ln>
            <a:effectLst/>
          </c:spPr>
          <c:marker>
            <c:symbol val="none"/>
          </c:marker>
          <c:val>
            <c:numRef>
              <c:f>'Chart Data'!$E$2:$E$496</c:f>
              <c:numCache>
                <c:formatCode>General</c:formatCode>
                <c:ptCount val="4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426640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3A2-F946-AA3D-23748705D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3655743"/>
        <c:axId val="358512223"/>
      </c:lineChart>
      <c:catAx>
        <c:axId val="1133655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512223"/>
        <c:crosses val="autoZero"/>
        <c:auto val="1"/>
        <c:lblAlgn val="ctr"/>
        <c:lblOffset val="100"/>
        <c:noMultiLvlLbl val="0"/>
      </c:catAx>
      <c:valAx>
        <c:axId val="35851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6557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700600758238553"/>
          <c:y val="3.3787820753382505E-2"/>
          <c:w val="0.33299399241761446"/>
          <c:h val="0.30351810597012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13069326998388"/>
          <c:y val="3.5079719101095384E-2"/>
          <c:w val="0.8364508084978387"/>
          <c:h val="0.88234508298852088"/>
        </c:manualLayout>
      </c:layout>
      <c:lineChart>
        <c:grouping val="standard"/>
        <c:varyColors val="0"/>
        <c:ser>
          <c:idx val="2"/>
          <c:order val="0"/>
          <c:tx>
            <c:strRef>
              <c:f>'Chart Data'!$B$1</c:f>
              <c:strCache>
                <c:ptCount val="1"/>
                <c:pt idx="0">
                  <c:v>Angestellter (Recruting Kosen + Stundenlohn * Arbeitsstunde)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'Chart Data'!$B$2:$B$250</c:f>
              <c:numCache>
                <c:formatCode>_("€"* #,##0.00_);_("€"* \(#,##0.00\);_("€"* "-"??_);_(@_)</c:formatCode>
                <c:ptCount val="249"/>
                <c:pt idx="0">
                  <c:v>13172.124352331608</c:v>
                </c:pt>
                <c:pt idx="1">
                  <c:v>13595.730569948188</c:v>
                </c:pt>
                <c:pt idx="2">
                  <c:v>14019.336787564769</c:v>
                </c:pt>
                <c:pt idx="3">
                  <c:v>14442.943005181349</c:v>
                </c:pt>
                <c:pt idx="4">
                  <c:v>14866.549222797928</c:v>
                </c:pt>
                <c:pt idx="5">
                  <c:v>15290.15544041451</c:v>
                </c:pt>
                <c:pt idx="6">
                  <c:v>15713.76165803109</c:v>
                </c:pt>
                <c:pt idx="7">
                  <c:v>16137.367875647669</c:v>
                </c:pt>
                <c:pt idx="8">
                  <c:v>16560.974093264249</c:v>
                </c:pt>
                <c:pt idx="9">
                  <c:v>16984.580310880832</c:v>
                </c:pt>
                <c:pt idx="10">
                  <c:v>17408.186528497412</c:v>
                </c:pt>
                <c:pt idx="11">
                  <c:v>17831.792746113992</c:v>
                </c:pt>
                <c:pt idx="12">
                  <c:v>18255.398963730571</c:v>
                </c:pt>
                <c:pt idx="13">
                  <c:v>18679.005181347151</c:v>
                </c:pt>
                <c:pt idx="14">
                  <c:v>19102.611398963731</c:v>
                </c:pt>
                <c:pt idx="15">
                  <c:v>19526.21761658031</c:v>
                </c:pt>
                <c:pt idx="16">
                  <c:v>19949.823834196894</c:v>
                </c:pt>
                <c:pt idx="17">
                  <c:v>20373.430051813473</c:v>
                </c:pt>
                <c:pt idx="18">
                  <c:v>20797.036269430053</c:v>
                </c:pt>
                <c:pt idx="19">
                  <c:v>21220.642487046633</c:v>
                </c:pt>
                <c:pt idx="20">
                  <c:v>21644.248704663216</c:v>
                </c:pt>
                <c:pt idx="21">
                  <c:v>22067.854922279796</c:v>
                </c:pt>
                <c:pt idx="22">
                  <c:v>22491.461139896375</c:v>
                </c:pt>
                <c:pt idx="23">
                  <c:v>22915.067357512955</c:v>
                </c:pt>
                <c:pt idx="24">
                  <c:v>23338.673575129535</c:v>
                </c:pt>
                <c:pt idx="25">
                  <c:v>23762.279792746114</c:v>
                </c:pt>
                <c:pt idx="26">
                  <c:v>24185.886010362694</c:v>
                </c:pt>
                <c:pt idx="27">
                  <c:v>24609.492227979274</c:v>
                </c:pt>
                <c:pt idx="28">
                  <c:v>25033.098445595857</c:v>
                </c:pt>
                <c:pt idx="29">
                  <c:v>25456.704663212437</c:v>
                </c:pt>
                <c:pt idx="30">
                  <c:v>25880.310880829016</c:v>
                </c:pt>
                <c:pt idx="31">
                  <c:v>26303.9170984456</c:v>
                </c:pt>
                <c:pt idx="32">
                  <c:v>26727.523316062179</c:v>
                </c:pt>
                <c:pt idx="33">
                  <c:v>27151.129533678759</c:v>
                </c:pt>
                <c:pt idx="34">
                  <c:v>27574.735751295339</c:v>
                </c:pt>
                <c:pt idx="35">
                  <c:v>27998.341968911918</c:v>
                </c:pt>
                <c:pt idx="36">
                  <c:v>28421.948186528498</c:v>
                </c:pt>
                <c:pt idx="37">
                  <c:v>28845.554404145078</c:v>
                </c:pt>
                <c:pt idx="38">
                  <c:v>29269.160621761657</c:v>
                </c:pt>
                <c:pt idx="39">
                  <c:v>29692.766839378241</c:v>
                </c:pt>
                <c:pt idx="40">
                  <c:v>30116.37305699482</c:v>
                </c:pt>
                <c:pt idx="41">
                  <c:v>30539.9792746114</c:v>
                </c:pt>
                <c:pt idx="42">
                  <c:v>30963.58549222798</c:v>
                </c:pt>
                <c:pt idx="43">
                  <c:v>31387.191709844559</c:v>
                </c:pt>
                <c:pt idx="44">
                  <c:v>31810.797927461143</c:v>
                </c:pt>
                <c:pt idx="45">
                  <c:v>32234.404145077722</c:v>
                </c:pt>
                <c:pt idx="46">
                  <c:v>32658.010362694302</c:v>
                </c:pt>
                <c:pt idx="47">
                  <c:v>33081.616580310882</c:v>
                </c:pt>
                <c:pt idx="48">
                  <c:v>33505.222797927461</c:v>
                </c:pt>
                <c:pt idx="49">
                  <c:v>33928.829015544041</c:v>
                </c:pt>
                <c:pt idx="50">
                  <c:v>34352.435233160621</c:v>
                </c:pt>
                <c:pt idx="51">
                  <c:v>34776.041450777208</c:v>
                </c:pt>
                <c:pt idx="52">
                  <c:v>35199.64766839378</c:v>
                </c:pt>
                <c:pt idx="53">
                  <c:v>35623.253886010367</c:v>
                </c:pt>
                <c:pt idx="54">
                  <c:v>36046.860103626939</c:v>
                </c:pt>
                <c:pt idx="55">
                  <c:v>36470.466321243526</c:v>
                </c:pt>
                <c:pt idx="56">
                  <c:v>36894.072538860106</c:v>
                </c:pt>
                <c:pt idx="57">
                  <c:v>37317.678756476686</c:v>
                </c:pt>
                <c:pt idx="58">
                  <c:v>37741.284974093265</c:v>
                </c:pt>
                <c:pt idx="59">
                  <c:v>38164.891191709845</c:v>
                </c:pt>
                <c:pt idx="60">
                  <c:v>38588.497409326425</c:v>
                </c:pt>
                <c:pt idx="61">
                  <c:v>39012.103626943004</c:v>
                </c:pt>
                <c:pt idx="62">
                  <c:v>39435.709844559591</c:v>
                </c:pt>
                <c:pt idx="63">
                  <c:v>39859.316062176164</c:v>
                </c:pt>
                <c:pt idx="64">
                  <c:v>40282.92227979275</c:v>
                </c:pt>
                <c:pt idx="65">
                  <c:v>40706.528497409323</c:v>
                </c:pt>
                <c:pt idx="66">
                  <c:v>41130.13471502591</c:v>
                </c:pt>
                <c:pt idx="67">
                  <c:v>41553.740932642489</c:v>
                </c:pt>
                <c:pt idx="68">
                  <c:v>41977.347150259069</c:v>
                </c:pt>
                <c:pt idx="69">
                  <c:v>42400.953367875649</c:v>
                </c:pt>
                <c:pt idx="70">
                  <c:v>42824.559585492229</c:v>
                </c:pt>
                <c:pt idx="71">
                  <c:v>43248.165803108808</c:v>
                </c:pt>
                <c:pt idx="72">
                  <c:v>43671.772020725388</c:v>
                </c:pt>
                <c:pt idx="73">
                  <c:v>44095.378238341975</c:v>
                </c:pt>
                <c:pt idx="74">
                  <c:v>44518.984455958547</c:v>
                </c:pt>
                <c:pt idx="75">
                  <c:v>44942.590673575134</c:v>
                </c:pt>
                <c:pt idx="76">
                  <c:v>45366.196891191707</c:v>
                </c:pt>
                <c:pt idx="77">
                  <c:v>45789.803108808293</c:v>
                </c:pt>
                <c:pt idx="78">
                  <c:v>46213.409326424873</c:v>
                </c:pt>
                <c:pt idx="79">
                  <c:v>46637.015544041453</c:v>
                </c:pt>
                <c:pt idx="80">
                  <c:v>47060.621761658032</c:v>
                </c:pt>
                <c:pt idx="81">
                  <c:v>47484.227979274612</c:v>
                </c:pt>
                <c:pt idx="82">
                  <c:v>47907.834196891192</c:v>
                </c:pt>
                <c:pt idx="83">
                  <c:v>48331.440414507771</c:v>
                </c:pt>
                <c:pt idx="84">
                  <c:v>48755.046632124351</c:v>
                </c:pt>
                <c:pt idx="85">
                  <c:v>49178.652849740931</c:v>
                </c:pt>
                <c:pt idx="86">
                  <c:v>49602.259067357511</c:v>
                </c:pt>
                <c:pt idx="87">
                  <c:v>50025.86528497409</c:v>
                </c:pt>
                <c:pt idx="88">
                  <c:v>50449.471502590677</c:v>
                </c:pt>
                <c:pt idx="89">
                  <c:v>50873.077720207257</c:v>
                </c:pt>
                <c:pt idx="90">
                  <c:v>51296.683937823836</c:v>
                </c:pt>
                <c:pt idx="91">
                  <c:v>51720.290155440416</c:v>
                </c:pt>
                <c:pt idx="92">
                  <c:v>52143.896373056996</c:v>
                </c:pt>
                <c:pt idx="93">
                  <c:v>52567.502590673575</c:v>
                </c:pt>
                <c:pt idx="94">
                  <c:v>52991.108808290155</c:v>
                </c:pt>
                <c:pt idx="95">
                  <c:v>53414.715025906735</c:v>
                </c:pt>
                <c:pt idx="96">
                  <c:v>53838.321243523314</c:v>
                </c:pt>
                <c:pt idx="97">
                  <c:v>54261.927461139894</c:v>
                </c:pt>
                <c:pt idx="98">
                  <c:v>54685.533678756474</c:v>
                </c:pt>
                <c:pt idx="99">
                  <c:v>55109.139896373061</c:v>
                </c:pt>
                <c:pt idx="100">
                  <c:v>55532.74611398964</c:v>
                </c:pt>
                <c:pt idx="101">
                  <c:v>55956.35233160622</c:v>
                </c:pt>
                <c:pt idx="102">
                  <c:v>56379.9585492228</c:v>
                </c:pt>
                <c:pt idx="103">
                  <c:v>56803.564766839379</c:v>
                </c:pt>
                <c:pt idx="104">
                  <c:v>57227.170984455959</c:v>
                </c:pt>
                <c:pt idx="105">
                  <c:v>57650.777202072539</c:v>
                </c:pt>
                <c:pt idx="106">
                  <c:v>58074.383419689118</c:v>
                </c:pt>
                <c:pt idx="107">
                  <c:v>58497.989637305698</c:v>
                </c:pt>
                <c:pt idx="108">
                  <c:v>58921.595854922278</c:v>
                </c:pt>
                <c:pt idx="109">
                  <c:v>59345.202072538857</c:v>
                </c:pt>
                <c:pt idx="110">
                  <c:v>59768.808290155437</c:v>
                </c:pt>
                <c:pt idx="111">
                  <c:v>60192.414507772024</c:v>
                </c:pt>
                <c:pt idx="112">
                  <c:v>60616.020725388604</c:v>
                </c:pt>
                <c:pt idx="113">
                  <c:v>61039.626943005183</c:v>
                </c:pt>
                <c:pt idx="114">
                  <c:v>61463.233160621763</c:v>
                </c:pt>
                <c:pt idx="115">
                  <c:v>61886.839378238343</c:v>
                </c:pt>
                <c:pt idx="116">
                  <c:v>62310.445595854922</c:v>
                </c:pt>
                <c:pt idx="117">
                  <c:v>62734.051813471502</c:v>
                </c:pt>
                <c:pt idx="118">
                  <c:v>63157.658031088082</c:v>
                </c:pt>
                <c:pt idx="119">
                  <c:v>63581.264248704661</c:v>
                </c:pt>
                <c:pt idx="120">
                  <c:v>64004.870466321241</c:v>
                </c:pt>
                <c:pt idx="121">
                  <c:v>64428.476683937821</c:v>
                </c:pt>
                <c:pt idx="122">
                  <c:v>64852.0829015544</c:v>
                </c:pt>
                <c:pt idx="123">
                  <c:v>65275.689119170987</c:v>
                </c:pt>
                <c:pt idx="124">
                  <c:v>65699.29533678756</c:v>
                </c:pt>
                <c:pt idx="125">
                  <c:v>66122.901554404147</c:v>
                </c:pt>
                <c:pt idx="126">
                  <c:v>66546.507772020734</c:v>
                </c:pt>
                <c:pt idx="127">
                  <c:v>66970.113989637306</c:v>
                </c:pt>
                <c:pt idx="128">
                  <c:v>67393.720207253878</c:v>
                </c:pt>
                <c:pt idx="129">
                  <c:v>67817.326424870465</c:v>
                </c:pt>
                <c:pt idx="130">
                  <c:v>68240.932642487052</c:v>
                </c:pt>
                <c:pt idx="131">
                  <c:v>68664.538860103625</c:v>
                </c:pt>
                <c:pt idx="132">
                  <c:v>69088.145077720197</c:v>
                </c:pt>
                <c:pt idx="133">
                  <c:v>69511.751295336784</c:v>
                </c:pt>
                <c:pt idx="134">
                  <c:v>69935.357512953371</c:v>
                </c:pt>
                <c:pt idx="135">
                  <c:v>70358.963730569958</c:v>
                </c:pt>
                <c:pt idx="136">
                  <c:v>70782.56994818653</c:v>
                </c:pt>
                <c:pt idx="137">
                  <c:v>71206.176165803103</c:v>
                </c:pt>
                <c:pt idx="138">
                  <c:v>71629.78238341969</c:v>
                </c:pt>
                <c:pt idx="139">
                  <c:v>72053.388601036277</c:v>
                </c:pt>
                <c:pt idx="140">
                  <c:v>72476.994818652849</c:v>
                </c:pt>
                <c:pt idx="141">
                  <c:v>72900.601036269421</c:v>
                </c:pt>
                <c:pt idx="142">
                  <c:v>73324.207253886008</c:v>
                </c:pt>
                <c:pt idx="143">
                  <c:v>73747.813471502595</c:v>
                </c:pt>
                <c:pt idx="144">
                  <c:v>74171.419689119168</c:v>
                </c:pt>
                <c:pt idx="145">
                  <c:v>74595.02590673574</c:v>
                </c:pt>
                <c:pt idx="146">
                  <c:v>75018.632124352327</c:v>
                </c:pt>
                <c:pt idx="147">
                  <c:v>75442.238341968914</c:v>
                </c:pt>
                <c:pt idx="148">
                  <c:v>75865.844559585501</c:v>
                </c:pt>
                <c:pt idx="149">
                  <c:v>76289.450777202073</c:v>
                </c:pt>
                <c:pt idx="150">
                  <c:v>76713.056994818646</c:v>
                </c:pt>
                <c:pt idx="151">
                  <c:v>77136.663212435233</c:v>
                </c:pt>
                <c:pt idx="152">
                  <c:v>77560.26943005182</c:v>
                </c:pt>
                <c:pt idx="153">
                  <c:v>77983.875647668392</c:v>
                </c:pt>
                <c:pt idx="154">
                  <c:v>78407.481865284964</c:v>
                </c:pt>
                <c:pt idx="155">
                  <c:v>78831.088082901551</c:v>
                </c:pt>
                <c:pt idx="156">
                  <c:v>79254.694300518138</c:v>
                </c:pt>
                <c:pt idx="157">
                  <c:v>79678.300518134711</c:v>
                </c:pt>
                <c:pt idx="158">
                  <c:v>80101.906735751298</c:v>
                </c:pt>
                <c:pt idx="159">
                  <c:v>80525.51295336787</c:v>
                </c:pt>
                <c:pt idx="160">
                  <c:v>80949.119170984457</c:v>
                </c:pt>
                <c:pt idx="161">
                  <c:v>81372.725388601029</c:v>
                </c:pt>
                <c:pt idx="162">
                  <c:v>81796.331606217616</c:v>
                </c:pt>
                <c:pt idx="163">
                  <c:v>82219.937823834203</c:v>
                </c:pt>
                <c:pt idx="164">
                  <c:v>82643.544041450776</c:v>
                </c:pt>
                <c:pt idx="165">
                  <c:v>83067.150259067363</c:v>
                </c:pt>
                <c:pt idx="166">
                  <c:v>83490.756476683935</c:v>
                </c:pt>
                <c:pt idx="167">
                  <c:v>83914.362694300522</c:v>
                </c:pt>
                <c:pt idx="168">
                  <c:v>84337.968911917094</c:v>
                </c:pt>
                <c:pt idx="169">
                  <c:v>84761.575129533681</c:v>
                </c:pt>
                <c:pt idx="170">
                  <c:v>85185.181347150254</c:v>
                </c:pt>
                <c:pt idx="171">
                  <c:v>85608.787564766841</c:v>
                </c:pt>
                <c:pt idx="172">
                  <c:v>86032.393782383413</c:v>
                </c:pt>
                <c:pt idx="173">
                  <c:v>86456</c:v>
                </c:pt>
                <c:pt idx="174">
                  <c:v>86879.606217616572</c:v>
                </c:pt>
                <c:pt idx="175">
                  <c:v>87303.212435233159</c:v>
                </c:pt>
                <c:pt idx="176">
                  <c:v>87726.818652849746</c:v>
                </c:pt>
                <c:pt idx="177">
                  <c:v>88150.424870466319</c:v>
                </c:pt>
                <c:pt idx="178">
                  <c:v>88574.031088082906</c:v>
                </c:pt>
                <c:pt idx="179">
                  <c:v>88997.637305699478</c:v>
                </c:pt>
                <c:pt idx="180">
                  <c:v>89421.243523316065</c:v>
                </c:pt>
                <c:pt idx="181">
                  <c:v>89844.849740932637</c:v>
                </c:pt>
                <c:pt idx="182">
                  <c:v>90268.455958549224</c:v>
                </c:pt>
                <c:pt idx="183">
                  <c:v>90692.062176165797</c:v>
                </c:pt>
                <c:pt idx="184">
                  <c:v>91115.668393782384</c:v>
                </c:pt>
                <c:pt idx="185">
                  <c:v>91539.274611398956</c:v>
                </c:pt>
                <c:pt idx="186">
                  <c:v>91962.880829015543</c:v>
                </c:pt>
                <c:pt idx="187">
                  <c:v>92386.48704663213</c:v>
                </c:pt>
                <c:pt idx="188">
                  <c:v>92810.093264248702</c:v>
                </c:pt>
                <c:pt idx="189">
                  <c:v>93233.699481865289</c:v>
                </c:pt>
                <c:pt idx="190">
                  <c:v>93657.305699481862</c:v>
                </c:pt>
                <c:pt idx="191">
                  <c:v>94080.911917098449</c:v>
                </c:pt>
                <c:pt idx="192">
                  <c:v>94504.518134715021</c:v>
                </c:pt>
                <c:pt idx="193">
                  <c:v>94928.124352331608</c:v>
                </c:pt>
                <c:pt idx="194">
                  <c:v>95351.73056994818</c:v>
                </c:pt>
                <c:pt idx="195">
                  <c:v>95775.336787564767</c:v>
                </c:pt>
                <c:pt idx="196">
                  <c:v>96198.94300518134</c:v>
                </c:pt>
                <c:pt idx="197">
                  <c:v>96622.549222797927</c:v>
                </c:pt>
                <c:pt idx="198">
                  <c:v>97046.155440414514</c:v>
                </c:pt>
                <c:pt idx="199">
                  <c:v>97469.761658031086</c:v>
                </c:pt>
                <c:pt idx="200">
                  <c:v>97893.367875647673</c:v>
                </c:pt>
                <c:pt idx="201">
                  <c:v>98316.974093264245</c:v>
                </c:pt>
                <c:pt idx="202">
                  <c:v>98740.580310880832</c:v>
                </c:pt>
                <c:pt idx="203">
                  <c:v>99164.186528497405</c:v>
                </c:pt>
                <c:pt idx="204">
                  <c:v>99587.792746113992</c:v>
                </c:pt>
                <c:pt idx="205">
                  <c:v>100011.39896373056</c:v>
                </c:pt>
                <c:pt idx="206">
                  <c:v>100435.00518134715</c:v>
                </c:pt>
                <c:pt idx="207">
                  <c:v>100858.61139896372</c:v>
                </c:pt>
                <c:pt idx="208">
                  <c:v>101282.21761658031</c:v>
                </c:pt>
                <c:pt idx="209">
                  <c:v>101705.82383419688</c:v>
                </c:pt>
                <c:pt idx="210">
                  <c:v>102129.43005181347</c:v>
                </c:pt>
                <c:pt idx="211">
                  <c:v>102553.03626943006</c:v>
                </c:pt>
                <c:pt idx="212">
                  <c:v>102976.64248704663</c:v>
                </c:pt>
                <c:pt idx="213">
                  <c:v>103400.24870466322</c:v>
                </c:pt>
                <c:pt idx="214">
                  <c:v>103823.85492227979</c:v>
                </c:pt>
                <c:pt idx="215">
                  <c:v>104247.46113989638</c:v>
                </c:pt>
                <c:pt idx="216">
                  <c:v>104671.06735751295</c:v>
                </c:pt>
                <c:pt idx="217">
                  <c:v>105094.67357512953</c:v>
                </c:pt>
                <c:pt idx="218">
                  <c:v>105518.27979274611</c:v>
                </c:pt>
                <c:pt idx="219">
                  <c:v>105941.88601036269</c:v>
                </c:pt>
                <c:pt idx="220">
                  <c:v>106365.49222797927</c:v>
                </c:pt>
                <c:pt idx="221">
                  <c:v>106789.09844559585</c:v>
                </c:pt>
                <c:pt idx="222">
                  <c:v>107212.70466321244</c:v>
                </c:pt>
                <c:pt idx="223">
                  <c:v>107636.31088082901</c:v>
                </c:pt>
                <c:pt idx="224">
                  <c:v>108059.9170984456</c:v>
                </c:pt>
                <c:pt idx="225">
                  <c:v>108483.52331606217</c:v>
                </c:pt>
                <c:pt idx="226">
                  <c:v>108907.12953367876</c:v>
                </c:pt>
                <c:pt idx="227">
                  <c:v>109330.73575129533</c:v>
                </c:pt>
                <c:pt idx="228">
                  <c:v>109754.34196891192</c:v>
                </c:pt>
                <c:pt idx="229">
                  <c:v>110177.94818652849</c:v>
                </c:pt>
                <c:pt idx="230">
                  <c:v>110601.55440414508</c:v>
                </c:pt>
                <c:pt idx="231">
                  <c:v>111025.16062176165</c:v>
                </c:pt>
                <c:pt idx="232">
                  <c:v>111448.76683937824</c:v>
                </c:pt>
                <c:pt idx="233">
                  <c:v>111872.37305699482</c:v>
                </c:pt>
                <c:pt idx="234">
                  <c:v>112295.9792746114</c:v>
                </c:pt>
                <c:pt idx="235">
                  <c:v>112719.58549222798</c:v>
                </c:pt>
                <c:pt idx="236">
                  <c:v>113143.19170984456</c:v>
                </c:pt>
                <c:pt idx="237">
                  <c:v>113566.79792746114</c:v>
                </c:pt>
                <c:pt idx="238">
                  <c:v>113990.40414507771</c:v>
                </c:pt>
                <c:pt idx="239">
                  <c:v>114414.0103626943</c:v>
                </c:pt>
                <c:pt idx="240">
                  <c:v>114837.61658031087</c:v>
                </c:pt>
                <c:pt idx="241">
                  <c:v>115261.22279792746</c:v>
                </c:pt>
                <c:pt idx="242">
                  <c:v>115684.82901554403</c:v>
                </c:pt>
                <c:pt idx="243">
                  <c:v>116108.43523316062</c:v>
                </c:pt>
                <c:pt idx="244">
                  <c:v>116532.04145077719</c:v>
                </c:pt>
                <c:pt idx="245">
                  <c:v>116955.64766839378</c:v>
                </c:pt>
                <c:pt idx="246">
                  <c:v>117379.25388601037</c:v>
                </c:pt>
                <c:pt idx="247">
                  <c:v>117802.86010362694</c:v>
                </c:pt>
                <c:pt idx="248">
                  <c:v>118226.46632124353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3A2-F946-AA3D-23748705D1E0}"/>
            </c:ext>
          </c:extLst>
        </c:ser>
        <c:ser>
          <c:idx val="6"/>
          <c:order val="1"/>
          <c:tx>
            <c:strRef>
              <c:f>'Chart Data'!$D$1</c:f>
              <c:strCache>
                <c:ptCount val="1"/>
                <c:pt idx="0">
                  <c:v>Freelancer (Stundenlohn * Arbeitsstunde)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'Chart Data'!$D$2:$D$250</c:f>
              <c:numCache>
                <c:formatCode>_("€"* #,##0.00_);_("€"* \(#,##0.00\);_("€"* "-"??_);_(@_)</c:formatCode>
                <c:ptCount val="249"/>
                <c:pt idx="0">
                  <c:v>0</c:v>
                </c:pt>
                <c:pt idx="1">
                  <c:v>840</c:v>
                </c:pt>
                <c:pt idx="2">
                  <c:v>1680</c:v>
                </c:pt>
                <c:pt idx="3">
                  <c:v>2520</c:v>
                </c:pt>
                <c:pt idx="4">
                  <c:v>3360</c:v>
                </c:pt>
                <c:pt idx="5">
                  <c:v>4200</c:v>
                </c:pt>
                <c:pt idx="6">
                  <c:v>5040</c:v>
                </c:pt>
                <c:pt idx="7">
                  <c:v>5880</c:v>
                </c:pt>
                <c:pt idx="8">
                  <c:v>6720</c:v>
                </c:pt>
                <c:pt idx="9">
                  <c:v>7560</c:v>
                </c:pt>
                <c:pt idx="10">
                  <c:v>8400</c:v>
                </c:pt>
                <c:pt idx="11">
                  <c:v>9240</c:v>
                </c:pt>
                <c:pt idx="12">
                  <c:v>10080</c:v>
                </c:pt>
                <c:pt idx="13">
                  <c:v>10920</c:v>
                </c:pt>
                <c:pt idx="14">
                  <c:v>11760</c:v>
                </c:pt>
                <c:pt idx="15">
                  <c:v>12600</c:v>
                </c:pt>
                <c:pt idx="16">
                  <c:v>13440</c:v>
                </c:pt>
                <c:pt idx="17">
                  <c:v>14280</c:v>
                </c:pt>
                <c:pt idx="18">
                  <c:v>15120</c:v>
                </c:pt>
                <c:pt idx="19">
                  <c:v>15960</c:v>
                </c:pt>
                <c:pt idx="20">
                  <c:v>16800</c:v>
                </c:pt>
                <c:pt idx="21">
                  <c:v>17640</c:v>
                </c:pt>
                <c:pt idx="22">
                  <c:v>18480</c:v>
                </c:pt>
                <c:pt idx="23">
                  <c:v>19320</c:v>
                </c:pt>
                <c:pt idx="24">
                  <c:v>20160</c:v>
                </c:pt>
                <c:pt idx="25">
                  <c:v>21000</c:v>
                </c:pt>
                <c:pt idx="26">
                  <c:v>21840</c:v>
                </c:pt>
                <c:pt idx="27">
                  <c:v>22680</c:v>
                </c:pt>
                <c:pt idx="28">
                  <c:v>23520</c:v>
                </c:pt>
                <c:pt idx="29">
                  <c:v>24360</c:v>
                </c:pt>
                <c:pt idx="30">
                  <c:v>25200</c:v>
                </c:pt>
                <c:pt idx="31">
                  <c:v>26040</c:v>
                </c:pt>
                <c:pt idx="32">
                  <c:v>26880</c:v>
                </c:pt>
                <c:pt idx="33">
                  <c:v>27720</c:v>
                </c:pt>
                <c:pt idx="34">
                  <c:v>28560</c:v>
                </c:pt>
                <c:pt idx="35">
                  <c:v>29400</c:v>
                </c:pt>
                <c:pt idx="36">
                  <c:v>30240</c:v>
                </c:pt>
                <c:pt idx="37">
                  <c:v>31080</c:v>
                </c:pt>
                <c:pt idx="38">
                  <c:v>31920</c:v>
                </c:pt>
                <c:pt idx="39">
                  <c:v>32760</c:v>
                </c:pt>
                <c:pt idx="40">
                  <c:v>33600</c:v>
                </c:pt>
                <c:pt idx="41">
                  <c:v>34440</c:v>
                </c:pt>
                <c:pt idx="42">
                  <c:v>35280</c:v>
                </c:pt>
                <c:pt idx="43">
                  <c:v>36120</c:v>
                </c:pt>
                <c:pt idx="44">
                  <c:v>36960</c:v>
                </c:pt>
                <c:pt idx="45">
                  <c:v>37800</c:v>
                </c:pt>
                <c:pt idx="46">
                  <c:v>38640</c:v>
                </c:pt>
                <c:pt idx="47">
                  <c:v>39480</c:v>
                </c:pt>
                <c:pt idx="48">
                  <c:v>40320</c:v>
                </c:pt>
                <c:pt idx="49">
                  <c:v>41160</c:v>
                </c:pt>
                <c:pt idx="50">
                  <c:v>42000</c:v>
                </c:pt>
                <c:pt idx="51">
                  <c:v>42840</c:v>
                </c:pt>
                <c:pt idx="52">
                  <c:v>43680</c:v>
                </c:pt>
                <c:pt idx="53">
                  <c:v>44520</c:v>
                </c:pt>
                <c:pt idx="54">
                  <c:v>45360</c:v>
                </c:pt>
                <c:pt idx="55">
                  <c:v>46200</c:v>
                </c:pt>
                <c:pt idx="56">
                  <c:v>47040</c:v>
                </c:pt>
                <c:pt idx="57">
                  <c:v>47880</c:v>
                </c:pt>
                <c:pt idx="58">
                  <c:v>48720</c:v>
                </c:pt>
                <c:pt idx="59">
                  <c:v>49560</c:v>
                </c:pt>
                <c:pt idx="60">
                  <c:v>50400</c:v>
                </c:pt>
                <c:pt idx="61">
                  <c:v>51240</c:v>
                </c:pt>
                <c:pt idx="62">
                  <c:v>52080</c:v>
                </c:pt>
                <c:pt idx="63">
                  <c:v>52920</c:v>
                </c:pt>
                <c:pt idx="64">
                  <c:v>53760</c:v>
                </c:pt>
                <c:pt idx="65">
                  <c:v>54600</c:v>
                </c:pt>
                <c:pt idx="66">
                  <c:v>55440</c:v>
                </c:pt>
                <c:pt idx="67">
                  <c:v>56280</c:v>
                </c:pt>
                <c:pt idx="68">
                  <c:v>57120</c:v>
                </c:pt>
                <c:pt idx="69">
                  <c:v>57960</c:v>
                </c:pt>
                <c:pt idx="70">
                  <c:v>58800</c:v>
                </c:pt>
                <c:pt idx="71">
                  <c:v>59640</c:v>
                </c:pt>
                <c:pt idx="72">
                  <c:v>60480</c:v>
                </c:pt>
                <c:pt idx="73">
                  <c:v>61320</c:v>
                </c:pt>
                <c:pt idx="74">
                  <c:v>62160</c:v>
                </c:pt>
                <c:pt idx="75">
                  <c:v>63000</c:v>
                </c:pt>
                <c:pt idx="76">
                  <c:v>63840</c:v>
                </c:pt>
                <c:pt idx="77">
                  <c:v>64680</c:v>
                </c:pt>
                <c:pt idx="78">
                  <c:v>65520</c:v>
                </c:pt>
                <c:pt idx="79">
                  <c:v>66360</c:v>
                </c:pt>
                <c:pt idx="80">
                  <c:v>67200</c:v>
                </c:pt>
                <c:pt idx="81">
                  <c:v>68040</c:v>
                </c:pt>
                <c:pt idx="82">
                  <c:v>68880</c:v>
                </c:pt>
                <c:pt idx="83">
                  <c:v>69720</c:v>
                </c:pt>
                <c:pt idx="84">
                  <c:v>70560</c:v>
                </c:pt>
                <c:pt idx="85">
                  <c:v>71400</c:v>
                </c:pt>
                <c:pt idx="86">
                  <c:v>72240</c:v>
                </c:pt>
                <c:pt idx="87">
                  <c:v>73080</c:v>
                </c:pt>
                <c:pt idx="88">
                  <c:v>73920</c:v>
                </c:pt>
                <c:pt idx="89">
                  <c:v>74760</c:v>
                </c:pt>
                <c:pt idx="90">
                  <c:v>75600</c:v>
                </c:pt>
                <c:pt idx="91">
                  <c:v>76440</c:v>
                </c:pt>
                <c:pt idx="92">
                  <c:v>77280</c:v>
                </c:pt>
                <c:pt idx="93">
                  <c:v>78120</c:v>
                </c:pt>
                <c:pt idx="94">
                  <c:v>78960</c:v>
                </c:pt>
                <c:pt idx="95">
                  <c:v>79800</c:v>
                </c:pt>
                <c:pt idx="96">
                  <c:v>80640</c:v>
                </c:pt>
                <c:pt idx="97">
                  <c:v>81480</c:v>
                </c:pt>
                <c:pt idx="98">
                  <c:v>82320</c:v>
                </c:pt>
                <c:pt idx="99">
                  <c:v>83160</c:v>
                </c:pt>
                <c:pt idx="100">
                  <c:v>84000</c:v>
                </c:pt>
                <c:pt idx="101">
                  <c:v>84840</c:v>
                </c:pt>
                <c:pt idx="102">
                  <c:v>85680</c:v>
                </c:pt>
                <c:pt idx="103">
                  <c:v>86520</c:v>
                </c:pt>
                <c:pt idx="104">
                  <c:v>87360</c:v>
                </c:pt>
                <c:pt idx="105">
                  <c:v>88200</c:v>
                </c:pt>
                <c:pt idx="106">
                  <c:v>89040</c:v>
                </c:pt>
                <c:pt idx="107">
                  <c:v>89880</c:v>
                </c:pt>
                <c:pt idx="108">
                  <c:v>90720</c:v>
                </c:pt>
                <c:pt idx="109">
                  <c:v>91560</c:v>
                </c:pt>
                <c:pt idx="110">
                  <c:v>92400</c:v>
                </c:pt>
                <c:pt idx="111">
                  <c:v>93240</c:v>
                </c:pt>
                <c:pt idx="112">
                  <c:v>94080</c:v>
                </c:pt>
                <c:pt idx="113">
                  <c:v>94920</c:v>
                </c:pt>
                <c:pt idx="114">
                  <c:v>95760</c:v>
                </c:pt>
                <c:pt idx="115">
                  <c:v>96600</c:v>
                </c:pt>
                <c:pt idx="116">
                  <c:v>97440</c:v>
                </c:pt>
                <c:pt idx="117">
                  <c:v>98280</c:v>
                </c:pt>
                <c:pt idx="118">
                  <c:v>99120</c:v>
                </c:pt>
                <c:pt idx="119">
                  <c:v>99960</c:v>
                </c:pt>
                <c:pt idx="120">
                  <c:v>100800</c:v>
                </c:pt>
                <c:pt idx="121">
                  <c:v>101640</c:v>
                </c:pt>
                <c:pt idx="122">
                  <c:v>102480</c:v>
                </c:pt>
                <c:pt idx="123">
                  <c:v>103320</c:v>
                </c:pt>
                <c:pt idx="124">
                  <c:v>104160</c:v>
                </c:pt>
                <c:pt idx="125">
                  <c:v>105000</c:v>
                </c:pt>
                <c:pt idx="126">
                  <c:v>105840</c:v>
                </c:pt>
                <c:pt idx="127">
                  <c:v>106680</c:v>
                </c:pt>
                <c:pt idx="128">
                  <c:v>107520</c:v>
                </c:pt>
                <c:pt idx="129">
                  <c:v>108360</c:v>
                </c:pt>
                <c:pt idx="130">
                  <c:v>109200</c:v>
                </c:pt>
                <c:pt idx="131">
                  <c:v>110040</c:v>
                </c:pt>
                <c:pt idx="132">
                  <c:v>110880</c:v>
                </c:pt>
                <c:pt idx="133">
                  <c:v>111720</c:v>
                </c:pt>
                <c:pt idx="134">
                  <c:v>112560</c:v>
                </c:pt>
                <c:pt idx="135">
                  <c:v>113400</c:v>
                </c:pt>
                <c:pt idx="136">
                  <c:v>114240</c:v>
                </c:pt>
                <c:pt idx="137">
                  <c:v>115080</c:v>
                </c:pt>
                <c:pt idx="138">
                  <c:v>115920</c:v>
                </c:pt>
                <c:pt idx="139">
                  <c:v>116760</c:v>
                </c:pt>
                <c:pt idx="140">
                  <c:v>117600</c:v>
                </c:pt>
                <c:pt idx="141">
                  <c:v>118440</c:v>
                </c:pt>
                <c:pt idx="142">
                  <c:v>119280</c:v>
                </c:pt>
                <c:pt idx="143">
                  <c:v>120120</c:v>
                </c:pt>
                <c:pt idx="144">
                  <c:v>120960</c:v>
                </c:pt>
                <c:pt idx="145">
                  <c:v>121800</c:v>
                </c:pt>
                <c:pt idx="146">
                  <c:v>122640</c:v>
                </c:pt>
                <c:pt idx="147">
                  <c:v>123480</c:v>
                </c:pt>
                <c:pt idx="148">
                  <c:v>124320</c:v>
                </c:pt>
                <c:pt idx="149">
                  <c:v>125160</c:v>
                </c:pt>
                <c:pt idx="150">
                  <c:v>126000</c:v>
                </c:pt>
                <c:pt idx="151">
                  <c:v>126840</c:v>
                </c:pt>
                <c:pt idx="152">
                  <c:v>127680</c:v>
                </c:pt>
                <c:pt idx="153">
                  <c:v>128520</c:v>
                </c:pt>
                <c:pt idx="154">
                  <c:v>129360</c:v>
                </c:pt>
                <c:pt idx="155">
                  <c:v>130200</c:v>
                </c:pt>
                <c:pt idx="156">
                  <c:v>131040</c:v>
                </c:pt>
                <c:pt idx="157">
                  <c:v>131880</c:v>
                </c:pt>
                <c:pt idx="158">
                  <c:v>132720</c:v>
                </c:pt>
                <c:pt idx="159">
                  <c:v>133560</c:v>
                </c:pt>
                <c:pt idx="160">
                  <c:v>134400</c:v>
                </c:pt>
                <c:pt idx="161">
                  <c:v>135240</c:v>
                </c:pt>
                <c:pt idx="162">
                  <c:v>136080</c:v>
                </c:pt>
                <c:pt idx="163">
                  <c:v>136920</c:v>
                </c:pt>
                <c:pt idx="164">
                  <c:v>137760</c:v>
                </c:pt>
                <c:pt idx="165">
                  <c:v>138600</c:v>
                </c:pt>
                <c:pt idx="166">
                  <c:v>139440</c:v>
                </c:pt>
                <c:pt idx="167">
                  <c:v>140280</c:v>
                </c:pt>
                <c:pt idx="168">
                  <c:v>141120</c:v>
                </c:pt>
                <c:pt idx="169">
                  <c:v>141960</c:v>
                </c:pt>
                <c:pt idx="170">
                  <c:v>142800</c:v>
                </c:pt>
                <c:pt idx="171">
                  <c:v>143640</c:v>
                </c:pt>
                <c:pt idx="172">
                  <c:v>144480</c:v>
                </c:pt>
                <c:pt idx="173">
                  <c:v>145320</c:v>
                </c:pt>
                <c:pt idx="174">
                  <c:v>146160</c:v>
                </c:pt>
                <c:pt idx="175">
                  <c:v>147000</c:v>
                </c:pt>
                <c:pt idx="176">
                  <c:v>147840</c:v>
                </c:pt>
                <c:pt idx="177">
                  <c:v>148680</c:v>
                </c:pt>
                <c:pt idx="178">
                  <c:v>149520</c:v>
                </c:pt>
                <c:pt idx="179">
                  <c:v>150360</c:v>
                </c:pt>
                <c:pt idx="180">
                  <c:v>151200</c:v>
                </c:pt>
                <c:pt idx="181">
                  <c:v>152040</c:v>
                </c:pt>
                <c:pt idx="182">
                  <c:v>152880</c:v>
                </c:pt>
                <c:pt idx="183">
                  <c:v>153720</c:v>
                </c:pt>
                <c:pt idx="184">
                  <c:v>154560</c:v>
                </c:pt>
                <c:pt idx="185">
                  <c:v>155400</c:v>
                </c:pt>
                <c:pt idx="186">
                  <c:v>156240</c:v>
                </c:pt>
                <c:pt idx="187">
                  <c:v>157080</c:v>
                </c:pt>
                <c:pt idx="188">
                  <c:v>157920</c:v>
                </c:pt>
                <c:pt idx="189">
                  <c:v>158760</c:v>
                </c:pt>
                <c:pt idx="190">
                  <c:v>159600</c:v>
                </c:pt>
                <c:pt idx="191">
                  <c:v>160440</c:v>
                </c:pt>
                <c:pt idx="192">
                  <c:v>161280</c:v>
                </c:pt>
                <c:pt idx="193">
                  <c:v>162120</c:v>
                </c:pt>
                <c:pt idx="194">
                  <c:v>162960</c:v>
                </c:pt>
                <c:pt idx="195">
                  <c:v>163800</c:v>
                </c:pt>
                <c:pt idx="196">
                  <c:v>164640</c:v>
                </c:pt>
                <c:pt idx="197">
                  <c:v>165480</c:v>
                </c:pt>
                <c:pt idx="198">
                  <c:v>166320</c:v>
                </c:pt>
                <c:pt idx="199">
                  <c:v>167160</c:v>
                </c:pt>
                <c:pt idx="200">
                  <c:v>168000</c:v>
                </c:pt>
                <c:pt idx="201">
                  <c:v>168840</c:v>
                </c:pt>
                <c:pt idx="202">
                  <c:v>169680</c:v>
                </c:pt>
                <c:pt idx="203">
                  <c:v>170520</c:v>
                </c:pt>
                <c:pt idx="204">
                  <c:v>171360</c:v>
                </c:pt>
                <c:pt idx="205">
                  <c:v>172200</c:v>
                </c:pt>
                <c:pt idx="206">
                  <c:v>173040</c:v>
                </c:pt>
                <c:pt idx="207">
                  <c:v>173880</c:v>
                </c:pt>
                <c:pt idx="208">
                  <c:v>174720</c:v>
                </c:pt>
                <c:pt idx="209">
                  <c:v>175560</c:v>
                </c:pt>
                <c:pt idx="210">
                  <c:v>176400</c:v>
                </c:pt>
                <c:pt idx="211">
                  <c:v>177240</c:v>
                </c:pt>
                <c:pt idx="212">
                  <c:v>178080</c:v>
                </c:pt>
                <c:pt idx="213">
                  <c:v>178920</c:v>
                </c:pt>
                <c:pt idx="214">
                  <c:v>179760</c:v>
                </c:pt>
                <c:pt idx="215">
                  <c:v>180600</c:v>
                </c:pt>
                <c:pt idx="216">
                  <c:v>181440</c:v>
                </c:pt>
                <c:pt idx="217">
                  <c:v>182280</c:v>
                </c:pt>
                <c:pt idx="218">
                  <c:v>183120</c:v>
                </c:pt>
                <c:pt idx="219">
                  <c:v>183960</c:v>
                </c:pt>
                <c:pt idx="220">
                  <c:v>184800</c:v>
                </c:pt>
                <c:pt idx="221">
                  <c:v>185640</c:v>
                </c:pt>
                <c:pt idx="222">
                  <c:v>186480</c:v>
                </c:pt>
                <c:pt idx="223">
                  <c:v>187320</c:v>
                </c:pt>
                <c:pt idx="224">
                  <c:v>188160</c:v>
                </c:pt>
                <c:pt idx="225">
                  <c:v>189000</c:v>
                </c:pt>
                <c:pt idx="226">
                  <c:v>189840</c:v>
                </c:pt>
                <c:pt idx="227">
                  <c:v>190680</c:v>
                </c:pt>
                <c:pt idx="228">
                  <c:v>191520</c:v>
                </c:pt>
                <c:pt idx="229">
                  <c:v>192360</c:v>
                </c:pt>
                <c:pt idx="230">
                  <c:v>193200</c:v>
                </c:pt>
                <c:pt idx="231">
                  <c:v>194040</c:v>
                </c:pt>
                <c:pt idx="232">
                  <c:v>194880</c:v>
                </c:pt>
                <c:pt idx="233">
                  <c:v>195720</c:v>
                </c:pt>
                <c:pt idx="234">
                  <c:v>196560</c:v>
                </c:pt>
                <c:pt idx="235">
                  <c:v>197400</c:v>
                </c:pt>
                <c:pt idx="236">
                  <c:v>198240</c:v>
                </c:pt>
                <c:pt idx="237">
                  <c:v>199080</c:v>
                </c:pt>
                <c:pt idx="238">
                  <c:v>199920</c:v>
                </c:pt>
                <c:pt idx="239">
                  <c:v>200760</c:v>
                </c:pt>
                <c:pt idx="240">
                  <c:v>201600</c:v>
                </c:pt>
                <c:pt idx="241">
                  <c:v>202440</c:v>
                </c:pt>
                <c:pt idx="242">
                  <c:v>203280</c:v>
                </c:pt>
                <c:pt idx="243">
                  <c:v>204120</c:v>
                </c:pt>
                <c:pt idx="244">
                  <c:v>204960</c:v>
                </c:pt>
                <c:pt idx="245">
                  <c:v>205800</c:v>
                </c:pt>
                <c:pt idx="246">
                  <c:v>206640</c:v>
                </c:pt>
                <c:pt idx="247">
                  <c:v>207480</c:v>
                </c:pt>
                <c:pt idx="248">
                  <c:v>208320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3A2-F946-AA3D-23748705D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3655743"/>
        <c:axId val="358512223"/>
      </c:lineChart>
      <c:catAx>
        <c:axId val="1133655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512223"/>
        <c:crosses val="autoZero"/>
        <c:auto val="1"/>
        <c:lblAlgn val="ctr"/>
        <c:lblOffset val="100"/>
        <c:noMultiLvlLbl val="0"/>
      </c:catAx>
      <c:valAx>
        <c:axId val="35851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6557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164256293572285"/>
          <c:y val="5.0740038941752601E-2"/>
          <c:w val="0.80241611400312762"/>
          <c:h val="0.1076317096554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154214</xdr:rowOff>
    </xdr:from>
    <xdr:to>
      <xdr:col>5</xdr:col>
      <xdr:colOff>215899</xdr:colOff>
      <xdr:row>95</xdr:row>
      <xdr:rowOff>9073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2537E0-28E4-43D9-C38D-5A3F2CF71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136071</xdr:rowOff>
    </xdr:from>
    <xdr:to>
      <xdr:col>5</xdr:col>
      <xdr:colOff>9071</xdr:colOff>
      <xdr:row>57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CCC15CA-4BCB-2157-A9CB-6E869AEAD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5526-9C02-A64D-9C92-7A3387ACD175}">
  <dimension ref="A1:E101"/>
  <sheetViews>
    <sheetView tabSelected="1" topLeftCell="A38" zoomScaleNormal="200" workbookViewId="0">
      <selection activeCell="C10" sqref="C10"/>
    </sheetView>
  </sheetViews>
  <sheetFormatPr defaultColWidth="11" defaultRowHeight="15.95" outlineLevelRow="1"/>
  <cols>
    <col min="1" max="1" width="50" bestFit="1" customWidth="1"/>
    <col min="2" max="2" width="7.875" customWidth="1"/>
    <col min="3" max="3" width="14" customWidth="1"/>
    <col min="4" max="4" width="14.5" bestFit="1" customWidth="1"/>
  </cols>
  <sheetData>
    <row r="1" spans="1:5" s="15" customFormat="1" ht="21">
      <c r="A1" s="17" t="s">
        <v>0</v>
      </c>
    </row>
    <row r="2" spans="1:5" s="29" customFormat="1"/>
    <row r="3" spans="1:5" s="18" customFormat="1">
      <c r="A3" s="18" t="s">
        <v>1</v>
      </c>
    </row>
    <row r="4" spans="1:5">
      <c r="A4" t="s">
        <v>2</v>
      </c>
      <c r="C4" s="30">
        <v>105</v>
      </c>
    </row>
    <row r="5" spans="1:5" s="29" customFormat="1"/>
    <row r="6" spans="1:5" s="18" customFormat="1">
      <c r="A6" s="18" t="s">
        <v>3</v>
      </c>
    </row>
    <row r="7" spans="1:5" s="20" customFormat="1">
      <c r="A7" s="20" t="s">
        <v>4</v>
      </c>
      <c r="C7" s="20" t="s">
        <v>5</v>
      </c>
      <c r="E7" s="20" t="s">
        <v>6</v>
      </c>
    </row>
    <row r="8" spans="1:5">
      <c r="A8" t="s">
        <v>7</v>
      </c>
      <c r="C8" s="12">
        <f>C9/12</f>
        <v>5000</v>
      </c>
    </row>
    <row r="9" spans="1:5">
      <c r="A9" t="s">
        <v>8</v>
      </c>
      <c r="C9" s="21">
        <v>60000</v>
      </c>
    </row>
    <row r="10" spans="1:5">
      <c r="A10" t="s">
        <v>9</v>
      </c>
      <c r="C10" s="1">
        <f>C9*0.2126</f>
        <v>12756</v>
      </c>
      <c r="E10" t="s">
        <v>10</v>
      </c>
    </row>
    <row r="11" spans="1:5" hidden="1" outlineLevel="1">
      <c r="A11" s="22" t="s">
        <v>11</v>
      </c>
      <c r="B11" s="23"/>
      <c r="C11" s="12">
        <f>C9*7.3%</f>
        <v>4380</v>
      </c>
      <c r="E11" s="10"/>
    </row>
    <row r="12" spans="1:5" hidden="1" outlineLevel="1">
      <c r="A12" s="22" t="s">
        <v>12</v>
      </c>
      <c r="B12" s="23"/>
      <c r="C12" s="12">
        <f>C9*1.7%</f>
        <v>1020.0000000000001</v>
      </c>
      <c r="E12" s="10"/>
    </row>
    <row r="13" spans="1:5" hidden="1" outlineLevel="1">
      <c r="A13" s="22" t="s">
        <v>13</v>
      </c>
      <c r="B13" s="23"/>
      <c r="C13" s="12">
        <f>C9*9.3%</f>
        <v>5580.0000000000009</v>
      </c>
      <c r="E13" s="10"/>
    </row>
    <row r="14" spans="1:5" hidden="1" outlineLevel="1">
      <c r="A14" s="22" t="s">
        <v>14</v>
      </c>
      <c r="B14" s="23"/>
      <c r="C14" s="12">
        <f>C9*1.3%</f>
        <v>780.00000000000011</v>
      </c>
      <c r="E14" s="10"/>
    </row>
    <row r="15" spans="1:5" hidden="1" outlineLevel="1">
      <c r="A15" s="22" t="s">
        <v>15</v>
      </c>
      <c r="B15" s="23"/>
      <c r="C15" s="12">
        <f>C9*0.06%</f>
        <v>36</v>
      </c>
      <c r="E15" s="10"/>
    </row>
    <row r="16" spans="1:5" hidden="1" outlineLevel="1">
      <c r="A16" s="22" t="s">
        <v>16</v>
      </c>
      <c r="B16" s="23"/>
      <c r="C16" s="12">
        <f>C9*1.6%</f>
        <v>960</v>
      </c>
      <c r="E16" s="10"/>
    </row>
    <row r="17" spans="1:5" collapsed="1">
      <c r="A17" t="s">
        <v>17</v>
      </c>
      <c r="C17" s="6">
        <v>5000</v>
      </c>
    </row>
    <row r="18" spans="1:5">
      <c r="A18" t="s">
        <v>18</v>
      </c>
      <c r="C18" s="6">
        <v>3000</v>
      </c>
    </row>
    <row r="19" spans="1:5">
      <c r="A19" t="s">
        <v>19</v>
      </c>
      <c r="C19" s="6">
        <v>1000</v>
      </c>
      <c r="D19" s="3"/>
    </row>
    <row r="20" spans="1:5" s="20" customFormat="1">
      <c r="A20" s="24" t="s">
        <v>20</v>
      </c>
      <c r="B20" s="24"/>
      <c r="C20" s="25">
        <f>SUM(C9:C10)+SUM(C17:C19)</f>
        <v>81756</v>
      </c>
    </row>
    <row r="21" spans="1:5">
      <c r="A21" s="26" t="s">
        <v>21</v>
      </c>
      <c r="B21" s="26"/>
      <c r="C21" s="26">
        <f>C20/C9</f>
        <v>1.3626</v>
      </c>
      <c r="D21" s="3"/>
    </row>
    <row r="24" spans="1:5">
      <c r="A24" t="s">
        <v>22</v>
      </c>
      <c r="C24" s="7">
        <v>248</v>
      </c>
    </row>
    <row r="25" spans="1:5">
      <c r="A25" t="s">
        <v>23</v>
      </c>
      <c r="C25" s="7">
        <v>-30</v>
      </c>
    </row>
    <row r="26" spans="1:5">
      <c r="A26" t="s">
        <v>24</v>
      </c>
      <c r="C26" s="7">
        <v>-15</v>
      </c>
      <c r="E26" t="s">
        <v>25</v>
      </c>
    </row>
    <row r="27" spans="1:5">
      <c r="A27" s="13" t="s">
        <v>26</v>
      </c>
      <c r="C27" s="14">
        <v>-10</v>
      </c>
    </row>
    <row r="28" spans="1:5">
      <c r="A28" s="2" t="s">
        <v>27</v>
      </c>
      <c r="C28" s="2">
        <f>SUM(C24:C27)</f>
        <v>193</v>
      </c>
    </row>
    <row r="29" spans="1:5">
      <c r="A29" s="13" t="s">
        <v>28</v>
      </c>
      <c r="B29" s="13"/>
      <c r="C29" s="14">
        <v>8</v>
      </c>
      <c r="D29" s="4"/>
      <c r="E29" t="s">
        <v>29</v>
      </c>
    </row>
    <row r="30" spans="1:5" s="20" customFormat="1">
      <c r="A30" s="24" t="s">
        <v>30</v>
      </c>
      <c r="B30" s="24"/>
      <c r="C30" s="25">
        <f>C20/C28/C29</f>
        <v>52.950777202072537</v>
      </c>
    </row>
    <row r="33" spans="1:5" s="16" customFormat="1">
      <c r="A33" s="18" t="s">
        <v>31</v>
      </c>
      <c r="B33" s="31" t="s">
        <v>32</v>
      </c>
      <c r="C33" s="31" t="s">
        <v>33</v>
      </c>
    </row>
    <row r="34" spans="1:5">
      <c r="A34" s="2" t="s">
        <v>34</v>
      </c>
      <c r="C34" s="27">
        <v>4700</v>
      </c>
      <c r="E34" t="s">
        <v>35</v>
      </c>
    </row>
    <row r="35" spans="1:5">
      <c r="A35" t="s">
        <v>36</v>
      </c>
      <c r="B35" s="7">
        <v>10</v>
      </c>
      <c r="C35" s="1">
        <f>B35*C30*C29</f>
        <v>4236.0621761658031</v>
      </c>
      <c r="D35" s="1"/>
    </row>
    <row r="36" spans="1:5" ht="33.950000000000003">
      <c r="A36" s="9" t="s">
        <v>37</v>
      </c>
      <c r="B36" s="7">
        <f>B35</f>
        <v>10</v>
      </c>
      <c r="C36" s="1">
        <f>B36*C30*C29</f>
        <v>4236.0621761658031</v>
      </c>
      <c r="D36" s="1"/>
    </row>
    <row r="37" spans="1:5" s="24" customFormat="1">
      <c r="A37" s="24" t="s">
        <v>38</v>
      </c>
      <c r="C37" s="25">
        <f>SUM(C34:C36)</f>
        <v>13172.124352331608</v>
      </c>
    </row>
    <row r="38" spans="1:5">
      <c r="A38" s="2"/>
    </row>
    <row r="39" spans="1:5">
      <c r="A39" s="2"/>
    </row>
    <row r="40" spans="1:5">
      <c r="A40" s="2"/>
    </row>
    <row r="41" spans="1:5">
      <c r="A41" s="2"/>
    </row>
    <row r="42" spans="1:5">
      <c r="A42" s="2"/>
    </row>
    <row r="43" spans="1:5">
      <c r="A43" s="2"/>
    </row>
    <row r="44" spans="1:5">
      <c r="A44" s="2"/>
    </row>
    <row r="45" spans="1:5">
      <c r="A45" s="2"/>
    </row>
    <row r="46" spans="1:5">
      <c r="A46" s="2"/>
    </row>
    <row r="47" spans="1:5">
      <c r="A47" s="2"/>
    </row>
    <row r="48" spans="1:5">
      <c r="A48" s="2"/>
    </row>
    <row r="49" spans="1:4">
      <c r="A49" s="2"/>
    </row>
    <row r="50" spans="1:4">
      <c r="A50" s="2"/>
    </row>
    <row r="51" spans="1:4">
      <c r="A51" s="2"/>
    </row>
    <row r="52" spans="1:4">
      <c r="A52" s="2"/>
    </row>
    <row r="53" spans="1:4">
      <c r="A53" s="2"/>
    </row>
    <row r="54" spans="1:4">
      <c r="A54" s="2"/>
    </row>
    <row r="55" spans="1:4">
      <c r="A55" s="2"/>
    </row>
    <row r="56" spans="1:4">
      <c r="A56" s="2"/>
    </row>
    <row r="57" spans="1:4">
      <c r="A57" s="2"/>
    </row>
    <row r="60" spans="1:4" s="18" customFormat="1">
      <c r="A60" s="18" t="s">
        <v>39</v>
      </c>
      <c r="C60" s="34"/>
      <c r="D60" s="35"/>
    </row>
    <row r="61" spans="1:4" ht="33.950000000000003">
      <c r="A61" s="32" t="s">
        <v>40</v>
      </c>
      <c r="B61" s="23"/>
      <c r="C61" s="33">
        <f>(-C37)/(C30-C4)</f>
        <v>253.07052909262856</v>
      </c>
      <c r="D61" s="12" t="s">
        <v>41</v>
      </c>
    </row>
    <row r="62" spans="1:4" s="20" customFormat="1" ht="33.950000000000003">
      <c r="A62" s="36" t="s">
        <v>42</v>
      </c>
      <c r="C62" s="37">
        <f>C61/C29</f>
        <v>31.63381613657857</v>
      </c>
      <c r="D62" s="28" t="s">
        <v>43</v>
      </c>
    </row>
    <row r="63" spans="1:4" ht="51">
      <c r="A63" s="32" t="s">
        <v>44</v>
      </c>
      <c r="B63" s="23"/>
      <c r="C63" s="33">
        <f>C62/20</f>
        <v>1.5816908068289286</v>
      </c>
      <c r="D63" s="12" t="s">
        <v>45</v>
      </c>
    </row>
    <row r="64" spans="1:4" s="20" customFormat="1">
      <c r="A64" s="20" t="s">
        <v>46</v>
      </c>
      <c r="C64" s="38">
        <f>C61*C4</f>
        <v>26572.405554726</v>
      </c>
      <c r="D64" s="28"/>
    </row>
    <row r="65" spans="1:5">
      <c r="C65" s="5"/>
      <c r="D65" s="1"/>
    </row>
    <row r="66" spans="1:5" s="40" customFormat="1" ht="8.1" customHeight="1">
      <c r="C66" s="41"/>
      <c r="D66" s="42"/>
    </row>
    <row r="67" spans="1:5">
      <c r="D67" s="1"/>
      <c r="E67" s="39"/>
    </row>
    <row r="68" spans="1:5" s="18" customFormat="1">
      <c r="A68" s="18" t="s">
        <v>47</v>
      </c>
      <c r="C68" s="34"/>
      <c r="D68" s="35"/>
    </row>
    <row r="69" spans="1:5">
      <c r="A69" t="s">
        <v>48</v>
      </c>
      <c r="C69" s="19">
        <v>2</v>
      </c>
      <c r="E69" t="s">
        <v>49</v>
      </c>
    </row>
    <row r="70" spans="1:5">
      <c r="A70" t="s">
        <v>50</v>
      </c>
      <c r="C70" s="7">
        <v>197</v>
      </c>
      <c r="E70" t="s">
        <v>51</v>
      </c>
    </row>
    <row r="71" spans="1:5" s="20" customFormat="1">
      <c r="A71" s="24" t="s">
        <v>52</v>
      </c>
      <c r="B71" s="24"/>
      <c r="C71" s="25">
        <f>C9/C24*C69*C70</f>
        <v>95322.580645161288</v>
      </c>
      <c r="E71" s="20" t="s">
        <v>49</v>
      </c>
    </row>
    <row r="74" spans="1:5">
      <c r="C74" s="5"/>
      <c r="D74" s="1"/>
    </row>
    <row r="75" spans="1:5">
      <c r="C75" s="5"/>
      <c r="D75" s="1"/>
    </row>
    <row r="76" spans="1:5">
      <c r="D76" s="1"/>
      <c r="E76" s="11"/>
    </row>
    <row r="97" spans="1:4" s="18" customFormat="1">
      <c r="A97" s="18" t="s">
        <v>53</v>
      </c>
      <c r="C97" s="34"/>
      <c r="D97" s="35"/>
    </row>
    <row r="98" spans="1:4" ht="33.950000000000003">
      <c r="A98" s="32" t="s">
        <v>40</v>
      </c>
      <c r="B98" s="23"/>
      <c r="C98" s="33">
        <f>(-C37-C71)/(C30-C4)</f>
        <v>2084.4634975378158</v>
      </c>
      <c r="D98" s="12" t="s">
        <v>41</v>
      </c>
    </row>
    <row r="99" spans="1:4" s="20" customFormat="1" ht="33.950000000000003">
      <c r="A99" s="36" t="s">
        <v>42</v>
      </c>
      <c r="C99" s="37">
        <f>C98/C29</f>
        <v>260.55793719222697</v>
      </c>
      <c r="D99" s="28" t="s">
        <v>43</v>
      </c>
    </row>
    <row r="100" spans="1:4" ht="51">
      <c r="A100" s="32" t="s">
        <v>44</v>
      </c>
      <c r="B100" s="23"/>
      <c r="C100" s="33">
        <f>C99/20</f>
        <v>13.027896859611349</v>
      </c>
      <c r="D100" s="12" t="s">
        <v>45</v>
      </c>
    </row>
    <row r="101" spans="1:4" s="20" customFormat="1">
      <c r="A101" s="20" t="s">
        <v>46</v>
      </c>
      <c r="C101" s="38">
        <f>C98*C4</f>
        <v>218868.66724147066</v>
      </c>
      <c r="D101" s="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8B7F-F833-7E40-AC6A-27424172754A}">
  <dimension ref="A1:E1102"/>
  <sheetViews>
    <sheetView workbookViewId="0">
      <selection activeCell="E2" sqref="E2"/>
    </sheetView>
  </sheetViews>
  <sheetFormatPr defaultColWidth="11" defaultRowHeight="15.95"/>
  <cols>
    <col min="2" max="2" width="17" bestFit="1" customWidth="1"/>
    <col min="3" max="3" width="18" customWidth="1"/>
    <col min="4" max="4" width="14.5" bestFit="1" customWidth="1"/>
  </cols>
  <sheetData>
    <row r="1" spans="1:5">
      <c r="A1" t="s">
        <v>54</v>
      </c>
      <c r="B1" t="s">
        <v>55</v>
      </c>
      <c r="C1" t="s">
        <v>56</v>
      </c>
      <c r="D1" t="s">
        <v>57</v>
      </c>
      <c r="E1" t="s">
        <v>58</v>
      </c>
    </row>
    <row r="2" spans="1:5">
      <c r="A2">
        <v>0</v>
      </c>
      <c r="B2" s="8">
        <f>'V1'!$C$37+'V1'!$C$30*'Chart Data'!A2*8</f>
        <v>13172.124352331608</v>
      </c>
      <c r="C2" s="8">
        <f>'V1'!$C$71+'V1'!$C$37+'V1'!$C$30*'Chart Data'!A2*8</f>
        <v>108494.7049974929</v>
      </c>
      <c r="D2" s="5">
        <f>'V1'!$C$4*'Chart Data'!A2*8</f>
        <v>0</v>
      </c>
      <c r="E2">
        <f>IF(A2&gt;'V1'!$C$24,"",IF(A2='V1'!$C$24,MAX(B:D)+10000,0))</f>
        <v>0</v>
      </c>
    </row>
    <row r="3" spans="1:5">
      <c r="A3">
        <v>1</v>
      </c>
      <c r="B3" s="8">
        <f>'V1'!$C$37+'V1'!$C$30*'Chart Data'!A3*8</f>
        <v>13595.730569948188</v>
      </c>
      <c r="C3" s="8">
        <f>'V1'!$C$71+'V1'!$C$37+'V1'!$C$30*'Chart Data'!A3*8</f>
        <v>108918.31121510948</v>
      </c>
      <c r="D3" s="5">
        <f>'V1'!$C$4*'Chart Data'!A3*8</f>
        <v>840</v>
      </c>
      <c r="E3">
        <f>IF(A3&gt;'V1'!$C$24,"",IF(A3='V1'!$C$24,MAX(B:D)+10000,0))</f>
        <v>0</v>
      </c>
    </row>
    <row r="4" spans="1:5">
      <c r="A4">
        <v>2</v>
      </c>
      <c r="B4" s="8">
        <f>'V1'!$C$37+'V1'!$C$30*'Chart Data'!A4*8</f>
        <v>14019.336787564769</v>
      </c>
      <c r="C4" s="8">
        <f>'V1'!$C$71+'V1'!$C$37+'V1'!$C$30*'Chart Data'!A4*8</f>
        <v>109341.91743272606</v>
      </c>
      <c r="D4" s="5">
        <f>'V1'!$C$4*'Chart Data'!A4*8</f>
        <v>1680</v>
      </c>
      <c r="E4">
        <f>IF(A4&gt;'V1'!$C$24,"",IF(A4='V1'!$C$24,MAX(B:D)+10000,0))</f>
        <v>0</v>
      </c>
    </row>
    <row r="5" spans="1:5">
      <c r="A5">
        <v>3</v>
      </c>
      <c r="B5" s="8">
        <f>'V1'!$C$37+'V1'!$C$30*'Chart Data'!A5*8</f>
        <v>14442.943005181349</v>
      </c>
      <c r="C5" s="8">
        <f>'V1'!$C$71+'V1'!$C$37+'V1'!$C$30*'Chart Data'!A5*8</f>
        <v>109765.52365034264</v>
      </c>
      <c r="D5" s="5">
        <f>'V1'!$C$4*'Chart Data'!A5*8</f>
        <v>2520</v>
      </c>
      <c r="E5">
        <f>IF(A5&gt;'V1'!$C$24,"",IF(A5='V1'!$C$24,MAX(B:D)+10000,0))</f>
        <v>0</v>
      </c>
    </row>
    <row r="6" spans="1:5">
      <c r="A6">
        <v>4</v>
      </c>
      <c r="B6" s="8">
        <f>'V1'!$C$37+'V1'!$C$30*'Chart Data'!A6*8</f>
        <v>14866.549222797928</v>
      </c>
      <c r="C6" s="8">
        <f>'V1'!$C$71+'V1'!$C$37+'V1'!$C$30*'Chart Data'!A6*8</f>
        <v>110189.12986795921</v>
      </c>
      <c r="D6" s="5">
        <f>'V1'!$C$4*'Chart Data'!A6*8</f>
        <v>3360</v>
      </c>
      <c r="E6">
        <f>IF(A6&gt;'V1'!$C$24,"",IF(A6='V1'!$C$24,MAX(B:D)+10000,0))</f>
        <v>0</v>
      </c>
    </row>
    <row r="7" spans="1:5">
      <c r="A7">
        <v>5</v>
      </c>
      <c r="B7" s="8">
        <f>'V1'!$C$37+'V1'!$C$30*'Chart Data'!A7*8</f>
        <v>15290.15544041451</v>
      </c>
      <c r="C7" s="8">
        <f>'V1'!$C$71+'V1'!$C$37+'V1'!$C$30*'Chart Data'!A7*8</f>
        <v>110612.7360855758</v>
      </c>
      <c r="D7" s="5">
        <f>'V1'!$C$4*'Chart Data'!A7*8</f>
        <v>4200</v>
      </c>
      <c r="E7">
        <f>IF(A7&gt;'V1'!$C$24,"",IF(A7='V1'!$C$24,MAX(B:D)+10000,0))</f>
        <v>0</v>
      </c>
    </row>
    <row r="8" spans="1:5">
      <c r="A8">
        <v>6</v>
      </c>
      <c r="B8" s="8">
        <f>'V1'!$C$37+'V1'!$C$30*'Chart Data'!A8*8</f>
        <v>15713.76165803109</v>
      </c>
      <c r="C8" s="8">
        <f>'V1'!$C$71+'V1'!$C$37+'V1'!$C$30*'Chart Data'!A8*8</f>
        <v>111036.34230319237</v>
      </c>
      <c r="D8" s="5">
        <f>'V1'!$C$4*'Chart Data'!A8*8</f>
        <v>5040</v>
      </c>
      <c r="E8">
        <f>IF(A8&gt;'V1'!$C$24,"",IF(A8='V1'!$C$24,MAX(B:D)+10000,0))</f>
        <v>0</v>
      </c>
    </row>
    <row r="9" spans="1:5">
      <c r="A9">
        <v>7</v>
      </c>
      <c r="B9" s="8">
        <f>'V1'!$C$37+'V1'!$C$30*'Chart Data'!A9*8</f>
        <v>16137.367875647669</v>
      </c>
      <c r="C9" s="8">
        <f>'V1'!$C$71+'V1'!$C$37+'V1'!$C$30*'Chart Data'!A9*8</f>
        <v>111459.94852080896</v>
      </c>
      <c r="D9" s="5">
        <f>'V1'!$C$4*'Chart Data'!A9*8</f>
        <v>5880</v>
      </c>
      <c r="E9">
        <f>IF(A9&gt;'V1'!$C$24,"",IF(A9='V1'!$C$24,MAX(B:D)+10000,0))</f>
        <v>0</v>
      </c>
    </row>
    <row r="10" spans="1:5">
      <c r="A10">
        <v>8</v>
      </c>
      <c r="B10" s="8">
        <f>'V1'!$C$37+'V1'!$C$30*'Chart Data'!A10*8</f>
        <v>16560.974093264249</v>
      </c>
      <c r="C10" s="8">
        <f>'V1'!$C$71+'V1'!$C$37+'V1'!$C$30*'Chart Data'!A10*8</f>
        <v>111883.55473842553</v>
      </c>
      <c r="D10" s="5">
        <f>'V1'!$C$4*'Chart Data'!A10*8</f>
        <v>6720</v>
      </c>
      <c r="E10">
        <f>IF(A10&gt;'V1'!$C$24,"",IF(A10='V1'!$C$24,MAX(B:D)+10000,0))</f>
        <v>0</v>
      </c>
    </row>
    <row r="11" spans="1:5">
      <c r="A11">
        <v>9</v>
      </c>
      <c r="B11" s="8">
        <f>'V1'!$C$37+'V1'!$C$30*'Chart Data'!A11*8</f>
        <v>16984.580310880832</v>
      </c>
      <c r="C11" s="8">
        <f>'V1'!$C$71+'V1'!$C$37+'V1'!$C$30*'Chart Data'!A11*8</f>
        <v>112307.16095604212</v>
      </c>
      <c r="D11" s="5">
        <f>'V1'!$C$4*'Chart Data'!A11*8</f>
        <v>7560</v>
      </c>
      <c r="E11">
        <f>IF(A11&gt;'V1'!$C$24,"",IF(A11='V1'!$C$24,MAX(B:D)+10000,0))</f>
        <v>0</v>
      </c>
    </row>
    <row r="12" spans="1:5">
      <c r="A12">
        <v>10</v>
      </c>
      <c r="B12" s="8">
        <f>'V1'!$C$37+'V1'!$C$30*'Chart Data'!A12*8</f>
        <v>17408.186528497412</v>
      </c>
      <c r="C12" s="8">
        <f>'V1'!$C$71+'V1'!$C$37+'V1'!$C$30*'Chart Data'!A12*8</f>
        <v>112730.76717365869</v>
      </c>
      <c r="D12" s="5">
        <f>'V1'!$C$4*'Chart Data'!A12*8</f>
        <v>8400</v>
      </c>
      <c r="E12">
        <f>IF(A12&gt;'V1'!$C$24,"",IF(A12='V1'!$C$24,MAX(B:D)+10000,0))</f>
        <v>0</v>
      </c>
    </row>
    <row r="13" spans="1:5">
      <c r="A13">
        <v>11</v>
      </c>
      <c r="B13" s="8">
        <f>'V1'!$C$37+'V1'!$C$30*'Chart Data'!A13*8</f>
        <v>17831.792746113992</v>
      </c>
      <c r="C13" s="8">
        <f>'V1'!$C$71+'V1'!$C$37+'V1'!$C$30*'Chart Data'!A13*8</f>
        <v>113154.37339127528</v>
      </c>
      <c r="D13" s="5">
        <f>'V1'!$C$4*'Chart Data'!A13*8</f>
        <v>9240</v>
      </c>
      <c r="E13">
        <f>IF(A13&gt;'V1'!$C$24,"",IF(A13='V1'!$C$24,MAX(B:D)+10000,0))</f>
        <v>0</v>
      </c>
    </row>
    <row r="14" spans="1:5">
      <c r="A14">
        <v>12</v>
      </c>
      <c r="B14" s="8">
        <f>'V1'!$C$37+'V1'!$C$30*'Chart Data'!A14*8</f>
        <v>18255.398963730571</v>
      </c>
      <c r="C14" s="8">
        <f>'V1'!$C$71+'V1'!$C$37+'V1'!$C$30*'Chart Data'!A14*8</f>
        <v>113577.97960889185</v>
      </c>
      <c r="D14" s="5">
        <f>'V1'!$C$4*'Chart Data'!A14*8</f>
        <v>10080</v>
      </c>
      <c r="E14">
        <f>IF(A14&gt;'V1'!$C$24,"",IF(A14='V1'!$C$24,MAX(B:D)+10000,0))</f>
        <v>0</v>
      </c>
    </row>
    <row r="15" spans="1:5">
      <c r="A15">
        <v>13</v>
      </c>
      <c r="B15" s="8">
        <f>'V1'!$C$37+'V1'!$C$30*'Chart Data'!A15*8</f>
        <v>18679.005181347151</v>
      </c>
      <c r="C15" s="8">
        <f>'V1'!$C$71+'V1'!$C$37+'V1'!$C$30*'Chart Data'!A15*8</f>
        <v>114001.58582650844</v>
      </c>
      <c r="D15" s="5">
        <f>'V1'!$C$4*'Chart Data'!A15*8</f>
        <v>10920</v>
      </c>
      <c r="E15">
        <f>IF(A15&gt;'V1'!$C$24,"",IF(A15='V1'!$C$24,MAX(B:D)+10000,0))</f>
        <v>0</v>
      </c>
    </row>
    <row r="16" spans="1:5">
      <c r="A16">
        <v>14</v>
      </c>
      <c r="B16" s="8">
        <f>'V1'!$C$37+'V1'!$C$30*'Chart Data'!A16*8</f>
        <v>19102.611398963731</v>
      </c>
      <c r="C16" s="8">
        <f>'V1'!$C$71+'V1'!$C$37+'V1'!$C$30*'Chart Data'!A16*8</f>
        <v>114425.19204412503</v>
      </c>
      <c r="D16" s="5">
        <f>'V1'!$C$4*'Chart Data'!A16*8</f>
        <v>11760</v>
      </c>
      <c r="E16">
        <f>IF(A16&gt;'V1'!$C$24,"",IF(A16='V1'!$C$24,MAX(B:D)+10000,0))</f>
        <v>0</v>
      </c>
    </row>
    <row r="17" spans="1:5">
      <c r="A17">
        <v>15</v>
      </c>
      <c r="B17" s="8">
        <f>'V1'!$C$37+'V1'!$C$30*'Chart Data'!A17*8</f>
        <v>19526.21761658031</v>
      </c>
      <c r="C17" s="8">
        <f>'V1'!$C$71+'V1'!$C$37+'V1'!$C$30*'Chart Data'!A17*8</f>
        <v>114848.7982617416</v>
      </c>
      <c r="D17" s="5">
        <f>'V1'!$C$4*'Chart Data'!A17*8</f>
        <v>12600</v>
      </c>
      <c r="E17">
        <f>IF(A17&gt;'V1'!$C$24,"",IF(A17='V1'!$C$24,MAX(B:D)+10000,0))</f>
        <v>0</v>
      </c>
    </row>
    <row r="18" spans="1:5">
      <c r="A18">
        <v>16</v>
      </c>
      <c r="B18" s="8">
        <f>'V1'!$C$37+'V1'!$C$30*'Chart Data'!A18*8</f>
        <v>19949.823834196894</v>
      </c>
      <c r="C18" s="8">
        <f>'V1'!$C$71+'V1'!$C$37+'V1'!$C$30*'Chart Data'!A18*8</f>
        <v>115272.40447935819</v>
      </c>
      <c r="D18" s="5">
        <f>'V1'!$C$4*'Chart Data'!A18*8</f>
        <v>13440</v>
      </c>
      <c r="E18">
        <f>IF(A18&gt;'V1'!$C$24,"",IF(A18='V1'!$C$24,MAX(B:D)+10000,0))</f>
        <v>0</v>
      </c>
    </row>
    <row r="19" spans="1:5">
      <c r="A19">
        <v>17</v>
      </c>
      <c r="B19" s="8">
        <f>'V1'!$C$37+'V1'!$C$30*'Chart Data'!A19*8</f>
        <v>20373.430051813473</v>
      </c>
      <c r="C19" s="8">
        <f>'V1'!$C$71+'V1'!$C$37+'V1'!$C$30*'Chart Data'!A19*8</f>
        <v>115696.01069697476</v>
      </c>
      <c r="D19" s="5">
        <f>'V1'!$C$4*'Chart Data'!A19*8</f>
        <v>14280</v>
      </c>
      <c r="E19">
        <f>IF(A19&gt;'V1'!$C$24,"",IF(A19='V1'!$C$24,MAX(B:D)+10000,0))</f>
        <v>0</v>
      </c>
    </row>
    <row r="20" spans="1:5">
      <c r="A20">
        <v>18</v>
      </c>
      <c r="B20" s="8">
        <f>'V1'!$C$37+'V1'!$C$30*'Chart Data'!A20*8</f>
        <v>20797.036269430053</v>
      </c>
      <c r="C20" s="8">
        <f>'V1'!$C$71+'V1'!$C$37+'V1'!$C$30*'Chart Data'!A20*8</f>
        <v>116119.61691459134</v>
      </c>
      <c r="D20" s="5">
        <f>'V1'!$C$4*'Chart Data'!A20*8</f>
        <v>15120</v>
      </c>
      <c r="E20">
        <f>IF(A20&gt;'V1'!$C$24,"",IF(A20='V1'!$C$24,MAX(B:D)+10000,0))</f>
        <v>0</v>
      </c>
    </row>
    <row r="21" spans="1:5">
      <c r="A21">
        <v>19</v>
      </c>
      <c r="B21" s="8">
        <f>'V1'!$C$37+'V1'!$C$30*'Chart Data'!A21*8</f>
        <v>21220.642487046633</v>
      </c>
      <c r="C21" s="8">
        <f>'V1'!$C$71+'V1'!$C$37+'V1'!$C$30*'Chart Data'!A21*8</f>
        <v>116543.22313220792</v>
      </c>
      <c r="D21" s="5">
        <f>'V1'!$C$4*'Chart Data'!A21*8</f>
        <v>15960</v>
      </c>
      <c r="E21">
        <f>IF(A21&gt;'V1'!$C$24,"",IF(A21='V1'!$C$24,MAX(B:D)+10000,0))</f>
        <v>0</v>
      </c>
    </row>
    <row r="22" spans="1:5">
      <c r="A22">
        <v>20</v>
      </c>
      <c r="B22" s="8">
        <f>'V1'!$C$37+'V1'!$C$30*'Chart Data'!A22*8</f>
        <v>21644.248704663216</v>
      </c>
      <c r="C22" s="8">
        <f>'V1'!$C$71+'V1'!$C$37+'V1'!$C$30*'Chart Data'!A22*8</f>
        <v>116966.8293498245</v>
      </c>
      <c r="D22" s="5">
        <f>'V1'!$C$4*'Chart Data'!A22*8</f>
        <v>16800</v>
      </c>
      <c r="E22">
        <f>IF(A22&gt;'V1'!$C$24,"",IF(A22='V1'!$C$24,MAX(B:D)+10000,0))</f>
        <v>0</v>
      </c>
    </row>
    <row r="23" spans="1:5">
      <c r="A23">
        <v>21</v>
      </c>
      <c r="B23" s="8">
        <f>'V1'!$C$37+'V1'!$C$30*'Chart Data'!A23*8</f>
        <v>22067.854922279796</v>
      </c>
      <c r="C23" s="8">
        <f>'V1'!$C$71+'V1'!$C$37+'V1'!$C$30*'Chart Data'!A23*8</f>
        <v>117390.43556744108</v>
      </c>
      <c r="D23" s="5">
        <f>'V1'!$C$4*'Chart Data'!A23*8</f>
        <v>17640</v>
      </c>
      <c r="E23">
        <f>IF(A23&gt;'V1'!$C$24,"",IF(A23='V1'!$C$24,MAX(B:D)+10000,0))</f>
        <v>0</v>
      </c>
    </row>
    <row r="24" spans="1:5">
      <c r="A24">
        <v>22</v>
      </c>
      <c r="B24" s="8">
        <f>'V1'!$C$37+'V1'!$C$30*'Chart Data'!A24*8</f>
        <v>22491.461139896375</v>
      </c>
      <c r="C24" s="8">
        <f>'V1'!$C$71+'V1'!$C$37+'V1'!$C$30*'Chart Data'!A24*8</f>
        <v>117814.04178505766</v>
      </c>
      <c r="D24" s="5">
        <f>'V1'!$C$4*'Chart Data'!A24*8</f>
        <v>18480</v>
      </c>
      <c r="E24">
        <f>IF(A24&gt;'V1'!$C$24,"",IF(A24='V1'!$C$24,MAX(B:D)+10000,0))</f>
        <v>0</v>
      </c>
    </row>
    <row r="25" spans="1:5">
      <c r="A25">
        <v>23</v>
      </c>
      <c r="B25" s="8">
        <f>'V1'!$C$37+'V1'!$C$30*'Chart Data'!A25*8</f>
        <v>22915.067357512955</v>
      </c>
      <c r="C25" s="8">
        <f>'V1'!$C$71+'V1'!$C$37+'V1'!$C$30*'Chart Data'!A25*8</f>
        <v>118237.64800267425</v>
      </c>
      <c r="D25" s="5">
        <f>'V1'!$C$4*'Chart Data'!A25*8</f>
        <v>19320</v>
      </c>
      <c r="E25">
        <f>IF(A25&gt;'V1'!$C$24,"",IF(A25='V1'!$C$24,MAX(B:D)+10000,0))</f>
        <v>0</v>
      </c>
    </row>
    <row r="26" spans="1:5">
      <c r="A26">
        <v>24</v>
      </c>
      <c r="B26" s="8">
        <f>'V1'!$C$37+'V1'!$C$30*'Chart Data'!A26*8</f>
        <v>23338.673575129535</v>
      </c>
      <c r="C26" s="8">
        <f>'V1'!$C$71+'V1'!$C$37+'V1'!$C$30*'Chart Data'!A26*8</f>
        <v>118661.25422029082</v>
      </c>
      <c r="D26" s="5">
        <f>'V1'!$C$4*'Chart Data'!A26*8</f>
        <v>20160</v>
      </c>
      <c r="E26">
        <f>IF(A26&gt;'V1'!$C$24,"",IF(A26='V1'!$C$24,MAX(B:D)+10000,0))</f>
        <v>0</v>
      </c>
    </row>
    <row r="27" spans="1:5">
      <c r="A27">
        <v>25</v>
      </c>
      <c r="B27" s="8">
        <f>'V1'!$C$37+'V1'!$C$30*'Chart Data'!A27*8</f>
        <v>23762.279792746114</v>
      </c>
      <c r="C27" s="8">
        <f>'V1'!$C$71+'V1'!$C$37+'V1'!$C$30*'Chart Data'!A27*8</f>
        <v>119084.86043790741</v>
      </c>
      <c r="D27" s="5">
        <f>'V1'!$C$4*'Chart Data'!A27*8</f>
        <v>21000</v>
      </c>
      <c r="E27">
        <f>IF(A27&gt;'V1'!$C$24,"",IF(A27='V1'!$C$24,MAX(B:D)+10000,0))</f>
        <v>0</v>
      </c>
    </row>
    <row r="28" spans="1:5">
      <c r="A28">
        <v>26</v>
      </c>
      <c r="B28" s="8">
        <f>'V1'!$C$37+'V1'!$C$30*'Chart Data'!A28*8</f>
        <v>24185.886010362694</v>
      </c>
      <c r="C28" s="8">
        <f>'V1'!$C$71+'V1'!$C$37+'V1'!$C$30*'Chart Data'!A28*8</f>
        <v>119508.46665552398</v>
      </c>
      <c r="D28" s="5">
        <f>'V1'!$C$4*'Chart Data'!A28*8</f>
        <v>21840</v>
      </c>
      <c r="E28">
        <f>IF(A28&gt;'V1'!$C$24,"",IF(A28='V1'!$C$24,MAX(B:D)+10000,0))</f>
        <v>0</v>
      </c>
    </row>
    <row r="29" spans="1:5">
      <c r="A29">
        <v>27</v>
      </c>
      <c r="B29" s="8">
        <f>'V1'!$C$37+'V1'!$C$30*'Chart Data'!A29*8</f>
        <v>24609.492227979274</v>
      </c>
      <c r="C29" s="8">
        <f>'V1'!$C$71+'V1'!$C$37+'V1'!$C$30*'Chart Data'!A29*8</f>
        <v>119932.07287314057</v>
      </c>
      <c r="D29" s="5">
        <f>'V1'!$C$4*'Chart Data'!A29*8</f>
        <v>22680</v>
      </c>
      <c r="E29">
        <f>IF(A29&gt;'V1'!$C$24,"",IF(A29='V1'!$C$24,MAX(B:D)+10000,0))</f>
        <v>0</v>
      </c>
    </row>
    <row r="30" spans="1:5">
      <c r="A30">
        <v>28</v>
      </c>
      <c r="B30" s="8">
        <f>'V1'!$C$37+'V1'!$C$30*'Chart Data'!A30*8</f>
        <v>25033.098445595857</v>
      </c>
      <c r="C30" s="8">
        <f>'V1'!$C$71+'V1'!$C$37+'V1'!$C$30*'Chart Data'!A30*8</f>
        <v>120355.67909075714</v>
      </c>
      <c r="D30" s="5">
        <f>'V1'!$C$4*'Chart Data'!A30*8</f>
        <v>23520</v>
      </c>
      <c r="E30">
        <f>IF(A30&gt;'V1'!$C$24,"",IF(A30='V1'!$C$24,MAX(B:D)+10000,0))</f>
        <v>0</v>
      </c>
    </row>
    <row r="31" spans="1:5">
      <c r="A31">
        <v>29</v>
      </c>
      <c r="B31" s="8">
        <f>'V1'!$C$37+'V1'!$C$30*'Chart Data'!A31*8</f>
        <v>25456.704663212437</v>
      </c>
      <c r="C31" s="8">
        <f>'V1'!$C$71+'V1'!$C$37+'V1'!$C$30*'Chart Data'!A31*8</f>
        <v>120779.28530837373</v>
      </c>
      <c r="D31" s="5">
        <f>'V1'!$C$4*'Chart Data'!A31*8</f>
        <v>24360</v>
      </c>
      <c r="E31">
        <f>IF(A31&gt;'V1'!$C$24,"",IF(A31='V1'!$C$24,MAX(B:D)+10000,0))</f>
        <v>0</v>
      </c>
    </row>
    <row r="32" spans="1:5">
      <c r="A32">
        <v>30</v>
      </c>
      <c r="B32" s="8">
        <f>'V1'!$C$37+'V1'!$C$30*'Chart Data'!A32*8</f>
        <v>25880.310880829016</v>
      </c>
      <c r="C32" s="8">
        <f>'V1'!$C$71+'V1'!$C$37+'V1'!$C$30*'Chart Data'!A32*8</f>
        <v>121202.8915259903</v>
      </c>
      <c r="D32" s="5">
        <f>'V1'!$C$4*'Chart Data'!A32*8</f>
        <v>25200</v>
      </c>
      <c r="E32">
        <f>IF(A32&gt;'V1'!$C$24,"",IF(A32='V1'!$C$24,MAX(B:D)+10000,0))</f>
        <v>0</v>
      </c>
    </row>
    <row r="33" spans="1:5">
      <c r="A33">
        <v>31</v>
      </c>
      <c r="B33" s="8">
        <f>'V1'!$C$37+'V1'!$C$30*'Chart Data'!A33*8</f>
        <v>26303.9170984456</v>
      </c>
      <c r="C33" s="8">
        <f>'V1'!$C$71+'V1'!$C$37+'V1'!$C$30*'Chart Data'!A33*8</f>
        <v>121626.49774360689</v>
      </c>
      <c r="D33" s="5">
        <f>'V1'!$C$4*'Chart Data'!A33*8</f>
        <v>26040</v>
      </c>
      <c r="E33">
        <f>IF(A33&gt;'V1'!$C$24,"",IF(A33='V1'!$C$24,MAX(B:D)+10000,0))</f>
        <v>0</v>
      </c>
    </row>
    <row r="34" spans="1:5">
      <c r="A34">
        <v>32</v>
      </c>
      <c r="B34" s="8">
        <f>'V1'!$C$37+'V1'!$C$30*'Chart Data'!A34*8</f>
        <v>26727.523316062179</v>
      </c>
      <c r="C34" s="8">
        <f>'V1'!$C$71+'V1'!$C$37+'V1'!$C$30*'Chart Data'!A34*8</f>
        <v>122050.10396122346</v>
      </c>
      <c r="D34" s="5">
        <f>'V1'!$C$4*'Chart Data'!A34*8</f>
        <v>26880</v>
      </c>
      <c r="E34">
        <f>IF(A34&gt;'V1'!$C$24,"",IF(A34='V1'!$C$24,MAX(B:D)+10000,0))</f>
        <v>0</v>
      </c>
    </row>
    <row r="35" spans="1:5">
      <c r="A35">
        <v>33</v>
      </c>
      <c r="B35" s="8">
        <f>'V1'!$C$37+'V1'!$C$30*'Chart Data'!A35*8</f>
        <v>27151.129533678759</v>
      </c>
      <c r="C35" s="8">
        <f>'V1'!$C$71+'V1'!$C$37+'V1'!$C$30*'Chart Data'!A35*8</f>
        <v>122473.71017884005</v>
      </c>
      <c r="D35" s="5">
        <f>'V1'!$C$4*'Chart Data'!A35*8</f>
        <v>27720</v>
      </c>
      <c r="E35">
        <f>IF(A35&gt;'V1'!$C$24,"",IF(A35='V1'!$C$24,MAX(B:D)+10000,0))</f>
        <v>0</v>
      </c>
    </row>
    <row r="36" spans="1:5">
      <c r="A36">
        <v>34</v>
      </c>
      <c r="B36" s="8">
        <f>'V1'!$C$37+'V1'!$C$30*'Chart Data'!A36*8</f>
        <v>27574.735751295339</v>
      </c>
      <c r="C36" s="8">
        <f>'V1'!$C$71+'V1'!$C$37+'V1'!$C$30*'Chart Data'!A36*8</f>
        <v>122897.31639645662</v>
      </c>
      <c r="D36" s="5">
        <f>'V1'!$C$4*'Chart Data'!A36*8</f>
        <v>28560</v>
      </c>
      <c r="E36">
        <f>IF(A36&gt;'V1'!$C$24,"",IF(A36='V1'!$C$24,MAX(B:D)+10000,0))</f>
        <v>0</v>
      </c>
    </row>
    <row r="37" spans="1:5">
      <c r="A37">
        <v>35</v>
      </c>
      <c r="B37" s="8">
        <f>'V1'!$C$37+'V1'!$C$30*'Chart Data'!A37*8</f>
        <v>27998.341968911918</v>
      </c>
      <c r="C37" s="8">
        <f>'V1'!$C$71+'V1'!$C$37+'V1'!$C$30*'Chart Data'!A37*8</f>
        <v>123320.92261407321</v>
      </c>
      <c r="D37" s="5">
        <f>'V1'!$C$4*'Chart Data'!A37*8</f>
        <v>29400</v>
      </c>
      <c r="E37">
        <f>IF(A37&gt;'V1'!$C$24,"",IF(A37='V1'!$C$24,MAX(B:D)+10000,0))</f>
        <v>0</v>
      </c>
    </row>
    <row r="38" spans="1:5">
      <c r="A38">
        <v>36</v>
      </c>
      <c r="B38" s="8">
        <f>'V1'!$C$37+'V1'!$C$30*'Chart Data'!A38*8</f>
        <v>28421.948186528498</v>
      </c>
      <c r="C38" s="8">
        <f>'V1'!$C$71+'V1'!$C$37+'V1'!$C$30*'Chart Data'!A38*8</f>
        <v>123744.52883168979</v>
      </c>
      <c r="D38" s="5">
        <f>'V1'!$C$4*'Chart Data'!A38*8</f>
        <v>30240</v>
      </c>
      <c r="E38">
        <f>IF(A38&gt;'V1'!$C$24,"",IF(A38='V1'!$C$24,MAX(B:D)+10000,0))</f>
        <v>0</v>
      </c>
    </row>
    <row r="39" spans="1:5">
      <c r="A39">
        <v>37</v>
      </c>
      <c r="B39" s="8">
        <f>'V1'!$C$37+'V1'!$C$30*'Chart Data'!A39*8</f>
        <v>28845.554404145078</v>
      </c>
      <c r="C39" s="8">
        <f>'V1'!$C$71+'V1'!$C$37+'V1'!$C$30*'Chart Data'!A39*8</f>
        <v>124168.13504930637</v>
      </c>
      <c r="D39" s="5">
        <f>'V1'!$C$4*'Chart Data'!A39*8</f>
        <v>31080</v>
      </c>
      <c r="E39">
        <f>IF(A39&gt;'V1'!$C$24,"",IF(A39='V1'!$C$24,MAX(B:D)+10000,0))</f>
        <v>0</v>
      </c>
    </row>
    <row r="40" spans="1:5">
      <c r="A40">
        <v>38</v>
      </c>
      <c r="B40" s="8">
        <f>'V1'!$C$37+'V1'!$C$30*'Chart Data'!A40*8</f>
        <v>29269.160621761657</v>
      </c>
      <c r="C40" s="8">
        <f>'V1'!$C$71+'V1'!$C$37+'V1'!$C$30*'Chart Data'!A40*8</f>
        <v>124591.74126692295</v>
      </c>
      <c r="D40" s="5">
        <f>'V1'!$C$4*'Chart Data'!A40*8</f>
        <v>31920</v>
      </c>
      <c r="E40">
        <f>IF(A40&gt;'V1'!$C$24,"",IF(A40='V1'!$C$24,MAX(B:D)+10000,0))</f>
        <v>0</v>
      </c>
    </row>
    <row r="41" spans="1:5">
      <c r="A41">
        <v>39</v>
      </c>
      <c r="B41" s="8">
        <f>'V1'!$C$37+'V1'!$C$30*'Chart Data'!A41*8</f>
        <v>29692.766839378241</v>
      </c>
      <c r="C41" s="8">
        <f>'V1'!$C$71+'V1'!$C$37+'V1'!$C$30*'Chart Data'!A41*8</f>
        <v>125015.34748453952</v>
      </c>
      <c r="D41" s="5">
        <f>'V1'!$C$4*'Chart Data'!A41*8</f>
        <v>32760</v>
      </c>
      <c r="E41">
        <f>IF(A41&gt;'V1'!$C$24,"",IF(A41='V1'!$C$24,MAX(B:D)+10000,0))</f>
        <v>0</v>
      </c>
    </row>
    <row r="42" spans="1:5">
      <c r="A42">
        <v>40</v>
      </c>
      <c r="B42" s="8">
        <f>'V1'!$C$37+'V1'!$C$30*'Chart Data'!A42*8</f>
        <v>30116.37305699482</v>
      </c>
      <c r="C42" s="8">
        <f>'V1'!$C$71+'V1'!$C$37+'V1'!$C$30*'Chart Data'!A42*8</f>
        <v>125438.95370215611</v>
      </c>
      <c r="D42" s="5">
        <f>'V1'!$C$4*'Chart Data'!A42*8</f>
        <v>33600</v>
      </c>
      <c r="E42">
        <f>IF(A42&gt;'V1'!$C$24,"",IF(A42='V1'!$C$24,MAX(B:D)+10000,0))</f>
        <v>0</v>
      </c>
    </row>
    <row r="43" spans="1:5">
      <c r="A43">
        <v>41</v>
      </c>
      <c r="B43" s="8">
        <f>'V1'!$C$37+'V1'!$C$30*'Chart Data'!A43*8</f>
        <v>30539.9792746114</v>
      </c>
      <c r="C43" s="8">
        <f>'V1'!$C$71+'V1'!$C$37+'V1'!$C$30*'Chart Data'!A43*8</f>
        <v>125862.55991977268</v>
      </c>
      <c r="D43" s="5">
        <f>'V1'!$C$4*'Chart Data'!A43*8</f>
        <v>34440</v>
      </c>
      <c r="E43">
        <f>IF(A43&gt;'V1'!$C$24,"",IF(A43='V1'!$C$24,MAX(B:D)+10000,0))</f>
        <v>0</v>
      </c>
    </row>
    <row r="44" spans="1:5">
      <c r="A44">
        <v>42</v>
      </c>
      <c r="B44" s="8">
        <f>'V1'!$C$37+'V1'!$C$30*'Chart Data'!A44*8</f>
        <v>30963.58549222798</v>
      </c>
      <c r="C44" s="8">
        <f>'V1'!$C$71+'V1'!$C$37+'V1'!$C$30*'Chart Data'!A44*8</f>
        <v>126286.16613738927</v>
      </c>
      <c r="D44" s="5">
        <f>'V1'!$C$4*'Chart Data'!A44*8</f>
        <v>35280</v>
      </c>
      <c r="E44">
        <f>IF(A44&gt;'V1'!$C$24,"",IF(A44='V1'!$C$24,MAX(B:D)+10000,0))</f>
        <v>0</v>
      </c>
    </row>
    <row r="45" spans="1:5">
      <c r="A45">
        <v>43</v>
      </c>
      <c r="B45" s="8">
        <f>'V1'!$C$37+'V1'!$C$30*'Chart Data'!A45*8</f>
        <v>31387.191709844559</v>
      </c>
      <c r="C45" s="8">
        <f>'V1'!$C$71+'V1'!$C$37+'V1'!$C$30*'Chart Data'!A45*8</f>
        <v>126709.77235500584</v>
      </c>
      <c r="D45" s="5">
        <f>'V1'!$C$4*'Chart Data'!A45*8</f>
        <v>36120</v>
      </c>
      <c r="E45">
        <f>IF(A45&gt;'V1'!$C$24,"",IF(A45='V1'!$C$24,MAX(B:D)+10000,0))</f>
        <v>0</v>
      </c>
    </row>
    <row r="46" spans="1:5">
      <c r="A46">
        <v>44</v>
      </c>
      <c r="B46" s="8">
        <f>'V1'!$C$37+'V1'!$C$30*'Chart Data'!A46*8</f>
        <v>31810.797927461143</v>
      </c>
      <c r="C46" s="8">
        <f>'V1'!$C$71+'V1'!$C$37+'V1'!$C$30*'Chart Data'!A46*8</f>
        <v>127133.37857262243</v>
      </c>
      <c r="D46" s="5">
        <f>'V1'!$C$4*'Chart Data'!A46*8</f>
        <v>36960</v>
      </c>
      <c r="E46">
        <f>IF(A46&gt;'V1'!$C$24,"",IF(A46='V1'!$C$24,MAX(B:D)+10000,0))</f>
        <v>0</v>
      </c>
    </row>
    <row r="47" spans="1:5">
      <c r="A47">
        <v>45</v>
      </c>
      <c r="B47" s="8">
        <f>'V1'!$C$37+'V1'!$C$30*'Chart Data'!A47*8</f>
        <v>32234.404145077722</v>
      </c>
      <c r="C47" s="8">
        <f>'V1'!$C$71+'V1'!$C$37+'V1'!$C$30*'Chart Data'!A47*8</f>
        <v>127556.98479023902</v>
      </c>
      <c r="D47" s="5">
        <f>'V1'!$C$4*'Chart Data'!A47*8</f>
        <v>37800</v>
      </c>
      <c r="E47">
        <f>IF(A47&gt;'V1'!$C$24,"",IF(A47='V1'!$C$24,MAX(B:D)+10000,0))</f>
        <v>0</v>
      </c>
    </row>
    <row r="48" spans="1:5">
      <c r="A48">
        <v>46</v>
      </c>
      <c r="B48" s="8">
        <f>'V1'!$C$37+'V1'!$C$30*'Chart Data'!A48*8</f>
        <v>32658.010362694302</v>
      </c>
      <c r="C48" s="8">
        <f>'V1'!$C$71+'V1'!$C$37+'V1'!$C$30*'Chart Data'!A48*8</f>
        <v>127980.59100785559</v>
      </c>
      <c r="D48" s="5">
        <f>'V1'!$C$4*'Chart Data'!A48*8</f>
        <v>38640</v>
      </c>
      <c r="E48">
        <f>IF(A48&gt;'V1'!$C$24,"",IF(A48='V1'!$C$24,MAX(B:D)+10000,0))</f>
        <v>0</v>
      </c>
    </row>
    <row r="49" spans="1:5">
      <c r="A49">
        <v>47</v>
      </c>
      <c r="B49" s="8">
        <f>'V1'!$C$37+'V1'!$C$30*'Chart Data'!A49*8</f>
        <v>33081.616580310882</v>
      </c>
      <c r="C49" s="8">
        <f>'V1'!$C$71+'V1'!$C$37+'V1'!$C$30*'Chart Data'!A49*8</f>
        <v>128404.19722547216</v>
      </c>
      <c r="D49" s="5">
        <f>'V1'!$C$4*'Chart Data'!A49*8</f>
        <v>39480</v>
      </c>
      <c r="E49">
        <f>IF(A49&gt;'V1'!$C$24,"",IF(A49='V1'!$C$24,MAX(B:D)+10000,0))</f>
        <v>0</v>
      </c>
    </row>
    <row r="50" spans="1:5">
      <c r="A50">
        <v>48</v>
      </c>
      <c r="B50" s="8">
        <f>'V1'!$C$37+'V1'!$C$30*'Chart Data'!A50*8</f>
        <v>33505.222797927461</v>
      </c>
      <c r="C50" s="8">
        <f>'V1'!$C$71+'V1'!$C$37+'V1'!$C$30*'Chart Data'!A50*8</f>
        <v>128827.80344308875</v>
      </c>
      <c r="D50" s="5">
        <f>'V1'!$C$4*'Chart Data'!A50*8</f>
        <v>40320</v>
      </c>
      <c r="E50">
        <f>IF(A50&gt;'V1'!$C$24,"",IF(A50='V1'!$C$24,MAX(B:D)+10000,0))</f>
        <v>0</v>
      </c>
    </row>
    <row r="51" spans="1:5">
      <c r="A51">
        <v>49</v>
      </c>
      <c r="B51" s="8">
        <f>'V1'!$C$37+'V1'!$C$30*'Chart Data'!A51*8</f>
        <v>33928.829015544041</v>
      </c>
      <c r="C51" s="8">
        <f>'V1'!$C$71+'V1'!$C$37+'V1'!$C$30*'Chart Data'!A51*8</f>
        <v>129251.40966070534</v>
      </c>
      <c r="D51" s="5">
        <f>'V1'!$C$4*'Chart Data'!A51*8</f>
        <v>41160</v>
      </c>
      <c r="E51">
        <f>IF(A51&gt;'V1'!$C$24,"",IF(A51='V1'!$C$24,MAX(B:D)+10000,0))</f>
        <v>0</v>
      </c>
    </row>
    <row r="52" spans="1:5">
      <c r="A52">
        <v>50</v>
      </c>
      <c r="B52" s="8">
        <f>'V1'!$C$37+'V1'!$C$30*'Chart Data'!A52*8</f>
        <v>34352.435233160621</v>
      </c>
      <c r="C52" s="8">
        <f>'V1'!$C$71+'V1'!$C$37+'V1'!$C$30*'Chart Data'!A52*8</f>
        <v>129675.01587832191</v>
      </c>
      <c r="D52" s="5">
        <f>'V1'!$C$4*'Chart Data'!A52*8</f>
        <v>42000</v>
      </c>
      <c r="E52">
        <f>IF(A52&gt;'V1'!$C$24,"",IF(A52='V1'!$C$24,MAX(B:D)+10000,0))</f>
        <v>0</v>
      </c>
    </row>
    <row r="53" spans="1:5">
      <c r="A53">
        <v>51</v>
      </c>
      <c r="B53" s="8">
        <f>'V1'!$C$37+'V1'!$C$30*'Chart Data'!A53*8</f>
        <v>34776.041450777208</v>
      </c>
      <c r="C53" s="8">
        <f>'V1'!$C$71+'V1'!$C$37+'V1'!$C$30*'Chart Data'!A53*8</f>
        <v>130098.6220959385</v>
      </c>
      <c r="D53" s="5">
        <f>'V1'!$C$4*'Chart Data'!A53*8</f>
        <v>42840</v>
      </c>
      <c r="E53">
        <f>IF(A53&gt;'V1'!$C$24,"",IF(A53='V1'!$C$24,MAX(B:D)+10000,0))</f>
        <v>0</v>
      </c>
    </row>
    <row r="54" spans="1:5">
      <c r="A54">
        <v>52</v>
      </c>
      <c r="B54" s="8">
        <f>'V1'!$C$37+'V1'!$C$30*'Chart Data'!A54*8</f>
        <v>35199.64766839378</v>
      </c>
      <c r="C54" s="8">
        <f>'V1'!$C$71+'V1'!$C$37+'V1'!$C$30*'Chart Data'!A54*8</f>
        <v>130522.22831355507</v>
      </c>
      <c r="D54" s="5">
        <f>'V1'!$C$4*'Chart Data'!A54*8</f>
        <v>43680</v>
      </c>
      <c r="E54">
        <f>IF(A54&gt;'V1'!$C$24,"",IF(A54='V1'!$C$24,MAX(B:D)+10000,0))</f>
        <v>0</v>
      </c>
    </row>
    <row r="55" spans="1:5">
      <c r="A55">
        <v>53</v>
      </c>
      <c r="B55" s="8">
        <f>'V1'!$C$37+'V1'!$C$30*'Chart Data'!A55*8</f>
        <v>35623.253886010367</v>
      </c>
      <c r="C55" s="8">
        <f>'V1'!$C$71+'V1'!$C$37+'V1'!$C$30*'Chart Data'!A55*8</f>
        <v>130945.83453117165</v>
      </c>
      <c r="D55" s="5">
        <f>'V1'!$C$4*'Chart Data'!A55*8</f>
        <v>44520</v>
      </c>
      <c r="E55">
        <f>IF(A55&gt;'V1'!$C$24,"",IF(A55='V1'!$C$24,MAX(B:D)+10000,0))</f>
        <v>0</v>
      </c>
    </row>
    <row r="56" spans="1:5">
      <c r="A56">
        <v>54</v>
      </c>
      <c r="B56" s="8">
        <f>'V1'!$C$37+'V1'!$C$30*'Chart Data'!A56*8</f>
        <v>36046.860103626939</v>
      </c>
      <c r="C56" s="8">
        <f>'V1'!$C$71+'V1'!$C$37+'V1'!$C$30*'Chart Data'!A56*8</f>
        <v>131369.44074878824</v>
      </c>
      <c r="D56" s="5">
        <f>'V1'!$C$4*'Chart Data'!A56*8</f>
        <v>45360</v>
      </c>
      <c r="E56">
        <f>IF(A56&gt;'V1'!$C$24,"",IF(A56='V1'!$C$24,MAX(B:D)+10000,0))</f>
        <v>0</v>
      </c>
    </row>
    <row r="57" spans="1:5">
      <c r="A57">
        <v>55</v>
      </c>
      <c r="B57" s="8">
        <f>'V1'!$C$37+'V1'!$C$30*'Chart Data'!A57*8</f>
        <v>36470.466321243526</v>
      </c>
      <c r="C57" s="8">
        <f>'V1'!$C$71+'V1'!$C$37+'V1'!$C$30*'Chart Data'!A57*8</f>
        <v>131793.0469664048</v>
      </c>
      <c r="D57" s="5">
        <f>'V1'!$C$4*'Chart Data'!A57*8</f>
        <v>46200</v>
      </c>
      <c r="E57">
        <f>IF(A57&gt;'V1'!$C$24,"",IF(A57='V1'!$C$24,MAX(B:D)+10000,0))</f>
        <v>0</v>
      </c>
    </row>
    <row r="58" spans="1:5">
      <c r="A58">
        <v>56</v>
      </c>
      <c r="B58" s="8">
        <f>'V1'!$C$37+'V1'!$C$30*'Chart Data'!A58*8</f>
        <v>36894.072538860106</v>
      </c>
      <c r="C58" s="8">
        <f>'V1'!$C$71+'V1'!$C$37+'V1'!$C$30*'Chart Data'!A58*8</f>
        <v>132216.65318402139</v>
      </c>
      <c r="D58" s="5">
        <f>'V1'!$C$4*'Chart Data'!A58*8</f>
        <v>47040</v>
      </c>
      <c r="E58">
        <f>IF(A58&gt;'V1'!$C$24,"",IF(A58='V1'!$C$24,MAX(B:D)+10000,0))</f>
        <v>0</v>
      </c>
    </row>
    <row r="59" spans="1:5">
      <c r="A59">
        <v>57</v>
      </c>
      <c r="B59" s="8">
        <f>'V1'!$C$37+'V1'!$C$30*'Chart Data'!A59*8</f>
        <v>37317.678756476686</v>
      </c>
      <c r="C59" s="8">
        <f>'V1'!$C$71+'V1'!$C$37+'V1'!$C$30*'Chart Data'!A59*8</f>
        <v>132640.25940163797</v>
      </c>
      <c r="D59" s="5">
        <f>'V1'!$C$4*'Chart Data'!A59*8</f>
        <v>47880</v>
      </c>
      <c r="E59">
        <f>IF(A59&gt;'V1'!$C$24,"",IF(A59='V1'!$C$24,MAX(B:D)+10000,0))</f>
        <v>0</v>
      </c>
    </row>
    <row r="60" spans="1:5">
      <c r="A60">
        <v>58</v>
      </c>
      <c r="B60" s="8">
        <f>'V1'!$C$37+'V1'!$C$30*'Chart Data'!A60*8</f>
        <v>37741.284974093265</v>
      </c>
      <c r="C60" s="8">
        <f>'V1'!$C$71+'V1'!$C$37+'V1'!$C$30*'Chart Data'!A60*8</f>
        <v>133063.86561925456</v>
      </c>
      <c r="D60" s="5">
        <f>'V1'!$C$4*'Chart Data'!A60*8</f>
        <v>48720</v>
      </c>
      <c r="E60">
        <f>IF(A60&gt;'V1'!$C$24,"",IF(A60='V1'!$C$24,MAX(B:D)+10000,0))</f>
        <v>0</v>
      </c>
    </row>
    <row r="61" spans="1:5">
      <c r="A61">
        <v>59</v>
      </c>
      <c r="B61" s="8">
        <f>'V1'!$C$37+'V1'!$C$30*'Chart Data'!A61*8</f>
        <v>38164.891191709845</v>
      </c>
      <c r="C61" s="8">
        <f>'V1'!$C$71+'V1'!$C$37+'V1'!$C$30*'Chart Data'!A61*8</f>
        <v>133487.47183687112</v>
      </c>
      <c r="D61" s="5">
        <f>'V1'!$C$4*'Chart Data'!A61*8</f>
        <v>49560</v>
      </c>
      <c r="E61">
        <f>IF(A61&gt;'V1'!$C$24,"",IF(A61='V1'!$C$24,MAX(B:D)+10000,0))</f>
        <v>0</v>
      </c>
    </row>
    <row r="62" spans="1:5">
      <c r="A62">
        <v>60</v>
      </c>
      <c r="B62" s="8">
        <f>'V1'!$C$37+'V1'!$C$30*'Chart Data'!A62*8</f>
        <v>38588.497409326425</v>
      </c>
      <c r="C62" s="8">
        <f>'V1'!$C$71+'V1'!$C$37+'V1'!$C$30*'Chart Data'!A62*8</f>
        <v>133911.07805448771</v>
      </c>
      <c r="D62" s="5">
        <f>'V1'!$C$4*'Chart Data'!A62*8</f>
        <v>50400</v>
      </c>
      <c r="E62">
        <f>IF(A62&gt;'V1'!$C$24,"",IF(A62='V1'!$C$24,MAX(B:D)+10000,0))</f>
        <v>0</v>
      </c>
    </row>
    <row r="63" spans="1:5">
      <c r="A63">
        <v>61</v>
      </c>
      <c r="B63" s="8">
        <f>'V1'!$C$37+'V1'!$C$30*'Chart Data'!A63*8</f>
        <v>39012.103626943004</v>
      </c>
      <c r="C63" s="8">
        <f>'V1'!$C$71+'V1'!$C$37+'V1'!$C$30*'Chart Data'!A63*8</f>
        <v>134334.68427210429</v>
      </c>
      <c r="D63" s="5">
        <f>'V1'!$C$4*'Chart Data'!A63*8</f>
        <v>51240</v>
      </c>
      <c r="E63">
        <f>IF(A63&gt;'V1'!$C$24,"",IF(A63='V1'!$C$24,MAX(B:D)+10000,0))</f>
        <v>0</v>
      </c>
    </row>
    <row r="64" spans="1:5">
      <c r="A64">
        <v>62</v>
      </c>
      <c r="B64" s="8">
        <f>'V1'!$C$37+'V1'!$C$30*'Chart Data'!A64*8</f>
        <v>39435.709844559591</v>
      </c>
      <c r="C64" s="8">
        <f>'V1'!$C$71+'V1'!$C$37+'V1'!$C$30*'Chart Data'!A64*8</f>
        <v>134758.29048972088</v>
      </c>
      <c r="D64" s="5">
        <f>'V1'!$C$4*'Chart Data'!A64*8</f>
        <v>52080</v>
      </c>
      <c r="E64">
        <f>IF(A64&gt;'V1'!$C$24,"",IF(A64='V1'!$C$24,MAX(B:D)+10000,0))</f>
        <v>0</v>
      </c>
    </row>
    <row r="65" spans="1:5">
      <c r="A65">
        <v>63</v>
      </c>
      <c r="B65" s="8">
        <f>'V1'!$C$37+'V1'!$C$30*'Chart Data'!A65*8</f>
        <v>39859.316062176164</v>
      </c>
      <c r="C65" s="8">
        <f>'V1'!$C$71+'V1'!$C$37+'V1'!$C$30*'Chart Data'!A65*8</f>
        <v>135181.89670733747</v>
      </c>
      <c r="D65" s="5">
        <f>'V1'!$C$4*'Chart Data'!A65*8</f>
        <v>52920</v>
      </c>
      <c r="E65">
        <f>IF(A65&gt;'V1'!$C$24,"",IF(A65='V1'!$C$24,MAX(B:D)+10000,0))</f>
        <v>0</v>
      </c>
    </row>
    <row r="66" spans="1:5">
      <c r="A66">
        <v>64</v>
      </c>
      <c r="B66" s="8">
        <f>'V1'!$C$37+'V1'!$C$30*'Chart Data'!A66*8</f>
        <v>40282.92227979275</v>
      </c>
      <c r="C66" s="8">
        <f>'V1'!$C$71+'V1'!$C$37+'V1'!$C$30*'Chart Data'!A66*8</f>
        <v>135605.50292495402</v>
      </c>
      <c r="D66" s="5">
        <f>'V1'!$C$4*'Chart Data'!A66*8</f>
        <v>53760</v>
      </c>
      <c r="E66">
        <f>IF(A66&gt;'V1'!$C$24,"",IF(A66='V1'!$C$24,MAX(B:D)+10000,0))</f>
        <v>0</v>
      </c>
    </row>
    <row r="67" spans="1:5">
      <c r="A67">
        <v>65</v>
      </c>
      <c r="B67" s="8">
        <f>'V1'!$C$37+'V1'!$C$30*'Chart Data'!A67*8</f>
        <v>40706.528497409323</v>
      </c>
      <c r="C67" s="8">
        <f>'V1'!$C$71+'V1'!$C$37+'V1'!$C$30*'Chart Data'!A67*8</f>
        <v>136029.10914257061</v>
      </c>
      <c r="D67" s="5">
        <f>'V1'!$C$4*'Chart Data'!A67*8</f>
        <v>54600</v>
      </c>
      <c r="E67">
        <f>IF(A67&gt;'V1'!$C$24,"",IF(A67='V1'!$C$24,MAX(B:D)+10000,0))</f>
        <v>0</v>
      </c>
    </row>
    <row r="68" spans="1:5">
      <c r="A68">
        <v>66</v>
      </c>
      <c r="B68" s="8">
        <f>'V1'!$C$37+'V1'!$C$30*'Chart Data'!A68*8</f>
        <v>41130.13471502591</v>
      </c>
      <c r="C68" s="8">
        <f>'V1'!$C$71+'V1'!$C$37+'V1'!$C$30*'Chart Data'!A68*8</f>
        <v>136452.7153601872</v>
      </c>
      <c r="D68" s="5">
        <f>'V1'!$C$4*'Chart Data'!A68*8</f>
        <v>55440</v>
      </c>
      <c r="E68">
        <f>IF(A68&gt;'V1'!$C$24,"",IF(A68='V1'!$C$24,MAX(B:D)+10000,0))</f>
        <v>0</v>
      </c>
    </row>
    <row r="69" spans="1:5">
      <c r="A69">
        <v>67</v>
      </c>
      <c r="B69" s="8">
        <f>'V1'!$C$37+'V1'!$C$30*'Chart Data'!A69*8</f>
        <v>41553.740932642489</v>
      </c>
      <c r="C69" s="8">
        <f>'V1'!$C$71+'V1'!$C$37+'V1'!$C$30*'Chart Data'!A69*8</f>
        <v>136876.32157780378</v>
      </c>
      <c r="D69" s="5">
        <f>'V1'!$C$4*'Chart Data'!A69*8</f>
        <v>56280</v>
      </c>
      <c r="E69">
        <f>IF(A69&gt;'V1'!$C$24,"",IF(A69='V1'!$C$24,MAX(B:D)+10000,0))</f>
        <v>0</v>
      </c>
    </row>
    <row r="70" spans="1:5">
      <c r="A70">
        <v>68</v>
      </c>
      <c r="B70" s="8">
        <f>'V1'!$C$37+'V1'!$C$30*'Chart Data'!A70*8</f>
        <v>41977.347150259069</v>
      </c>
      <c r="C70" s="8">
        <f>'V1'!$C$71+'V1'!$C$37+'V1'!$C$30*'Chart Data'!A70*8</f>
        <v>137299.92779542034</v>
      </c>
      <c r="D70" s="5">
        <f>'V1'!$C$4*'Chart Data'!A70*8</f>
        <v>57120</v>
      </c>
      <c r="E70">
        <f>IF(A70&gt;'V1'!$C$24,"",IF(A70='V1'!$C$24,MAX(B:D)+10000,0))</f>
        <v>0</v>
      </c>
    </row>
    <row r="71" spans="1:5">
      <c r="A71">
        <v>69</v>
      </c>
      <c r="B71" s="8">
        <f>'V1'!$C$37+'V1'!$C$30*'Chart Data'!A71*8</f>
        <v>42400.953367875649</v>
      </c>
      <c r="C71" s="8">
        <f>'V1'!$C$71+'V1'!$C$37+'V1'!$C$30*'Chart Data'!A71*8</f>
        <v>137723.53401303693</v>
      </c>
      <c r="D71" s="5">
        <f>'V1'!$C$4*'Chart Data'!A71*8</f>
        <v>57960</v>
      </c>
      <c r="E71">
        <f>IF(A71&gt;'V1'!$C$24,"",IF(A71='V1'!$C$24,MAX(B:D)+10000,0))</f>
        <v>0</v>
      </c>
    </row>
    <row r="72" spans="1:5">
      <c r="A72">
        <v>70</v>
      </c>
      <c r="B72" s="8">
        <f>'V1'!$C$37+'V1'!$C$30*'Chart Data'!A72*8</f>
        <v>42824.559585492229</v>
      </c>
      <c r="C72" s="8">
        <f>'V1'!$C$71+'V1'!$C$37+'V1'!$C$30*'Chart Data'!A72*8</f>
        <v>138147.14023065352</v>
      </c>
      <c r="D72" s="5">
        <f>'V1'!$C$4*'Chart Data'!A72*8</f>
        <v>58800</v>
      </c>
      <c r="E72">
        <f>IF(A72&gt;'V1'!$C$24,"",IF(A72='V1'!$C$24,MAX(B:D)+10000,0))</f>
        <v>0</v>
      </c>
    </row>
    <row r="73" spans="1:5">
      <c r="A73">
        <v>71</v>
      </c>
      <c r="B73" s="8">
        <f>'V1'!$C$37+'V1'!$C$30*'Chart Data'!A73*8</f>
        <v>43248.165803108808</v>
      </c>
      <c r="C73" s="8">
        <f>'V1'!$C$71+'V1'!$C$37+'V1'!$C$30*'Chart Data'!A73*8</f>
        <v>138570.7464482701</v>
      </c>
      <c r="D73" s="5">
        <f>'V1'!$C$4*'Chart Data'!A73*8</f>
        <v>59640</v>
      </c>
      <c r="E73">
        <f>IF(A73&gt;'V1'!$C$24,"",IF(A73='V1'!$C$24,MAX(B:D)+10000,0))</f>
        <v>0</v>
      </c>
    </row>
    <row r="74" spans="1:5">
      <c r="A74">
        <v>72</v>
      </c>
      <c r="B74" s="8">
        <f>'V1'!$C$37+'V1'!$C$30*'Chart Data'!A74*8</f>
        <v>43671.772020725388</v>
      </c>
      <c r="C74" s="8">
        <f>'V1'!$C$71+'V1'!$C$37+'V1'!$C$30*'Chart Data'!A74*8</f>
        <v>138994.35266588669</v>
      </c>
      <c r="D74" s="5">
        <f>'V1'!$C$4*'Chart Data'!A74*8</f>
        <v>60480</v>
      </c>
      <c r="E74">
        <f>IF(A74&gt;'V1'!$C$24,"",IF(A74='V1'!$C$24,MAX(B:D)+10000,0))</f>
        <v>0</v>
      </c>
    </row>
    <row r="75" spans="1:5">
      <c r="A75">
        <v>73</v>
      </c>
      <c r="B75" s="8">
        <f>'V1'!$C$37+'V1'!$C$30*'Chart Data'!A75*8</f>
        <v>44095.378238341975</v>
      </c>
      <c r="C75" s="8">
        <f>'V1'!$C$71+'V1'!$C$37+'V1'!$C$30*'Chart Data'!A75*8</f>
        <v>139417.95888350325</v>
      </c>
      <c r="D75" s="5">
        <f>'V1'!$C$4*'Chart Data'!A75*8</f>
        <v>61320</v>
      </c>
      <c r="E75">
        <f>IF(A75&gt;'V1'!$C$24,"",IF(A75='V1'!$C$24,MAX(B:D)+10000,0))</f>
        <v>0</v>
      </c>
    </row>
    <row r="76" spans="1:5">
      <c r="A76">
        <v>74</v>
      </c>
      <c r="B76" s="8">
        <f>'V1'!$C$37+'V1'!$C$30*'Chart Data'!A76*8</f>
        <v>44518.984455958547</v>
      </c>
      <c r="C76" s="8">
        <f>'V1'!$C$71+'V1'!$C$37+'V1'!$C$30*'Chart Data'!A76*8</f>
        <v>139841.56510111984</v>
      </c>
      <c r="D76" s="5">
        <f>'V1'!$C$4*'Chart Data'!A76*8</f>
        <v>62160</v>
      </c>
      <c r="E76">
        <f>IF(A76&gt;'V1'!$C$24,"",IF(A76='V1'!$C$24,MAX(B:D)+10000,0))</f>
        <v>0</v>
      </c>
    </row>
    <row r="77" spans="1:5">
      <c r="A77">
        <v>75</v>
      </c>
      <c r="B77" s="8">
        <f>'V1'!$C$37+'V1'!$C$30*'Chart Data'!A77*8</f>
        <v>44942.590673575134</v>
      </c>
      <c r="C77" s="8">
        <f>'V1'!$C$71+'V1'!$C$37+'V1'!$C$30*'Chart Data'!A77*8</f>
        <v>140265.17131873642</v>
      </c>
      <c r="D77" s="5">
        <f>'V1'!$C$4*'Chart Data'!A77*8</f>
        <v>63000</v>
      </c>
      <c r="E77">
        <f>IF(A77&gt;'V1'!$C$24,"",IF(A77='V1'!$C$24,MAX(B:D)+10000,0))</f>
        <v>0</v>
      </c>
    </row>
    <row r="78" spans="1:5">
      <c r="A78">
        <v>76</v>
      </c>
      <c r="B78" s="8">
        <f>'V1'!$C$37+'V1'!$C$30*'Chart Data'!A78*8</f>
        <v>45366.196891191707</v>
      </c>
      <c r="C78" s="8">
        <f>'V1'!$C$71+'V1'!$C$37+'V1'!$C$30*'Chart Data'!A78*8</f>
        <v>140688.77753635301</v>
      </c>
      <c r="D78" s="5">
        <f>'V1'!$C$4*'Chart Data'!A78*8</f>
        <v>63840</v>
      </c>
      <c r="E78">
        <f>IF(A78&gt;'V1'!$C$24,"",IF(A78='V1'!$C$24,MAX(B:D)+10000,0))</f>
        <v>0</v>
      </c>
    </row>
    <row r="79" spans="1:5">
      <c r="A79">
        <v>77</v>
      </c>
      <c r="B79" s="8">
        <f>'V1'!$C$37+'V1'!$C$30*'Chart Data'!A79*8</f>
        <v>45789.803108808293</v>
      </c>
      <c r="C79" s="8">
        <f>'V1'!$C$71+'V1'!$C$37+'V1'!$C$30*'Chart Data'!A79*8</f>
        <v>141112.38375396957</v>
      </c>
      <c r="D79" s="5">
        <f>'V1'!$C$4*'Chart Data'!A79*8</f>
        <v>64680</v>
      </c>
      <c r="E79">
        <f>IF(A79&gt;'V1'!$C$24,"",IF(A79='V1'!$C$24,MAX(B:D)+10000,0))</f>
        <v>0</v>
      </c>
    </row>
    <row r="80" spans="1:5">
      <c r="A80">
        <v>78</v>
      </c>
      <c r="B80" s="8">
        <f>'V1'!$C$37+'V1'!$C$30*'Chart Data'!A80*8</f>
        <v>46213.409326424873</v>
      </c>
      <c r="C80" s="8">
        <f>'V1'!$C$71+'V1'!$C$37+'V1'!$C$30*'Chart Data'!A80*8</f>
        <v>141535.98997158615</v>
      </c>
      <c r="D80" s="5">
        <f>'V1'!$C$4*'Chart Data'!A80*8</f>
        <v>65520</v>
      </c>
      <c r="E80">
        <f>IF(A80&gt;'V1'!$C$24,"",IF(A80='V1'!$C$24,MAX(B:D)+10000,0))</f>
        <v>0</v>
      </c>
    </row>
    <row r="81" spans="1:5">
      <c r="A81">
        <v>79</v>
      </c>
      <c r="B81" s="8">
        <f>'V1'!$C$37+'V1'!$C$30*'Chart Data'!A81*8</f>
        <v>46637.015544041453</v>
      </c>
      <c r="C81" s="8">
        <f>'V1'!$C$71+'V1'!$C$37+'V1'!$C$30*'Chart Data'!A81*8</f>
        <v>141959.59618920274</v>
      </c>
      <c r="D81" s="5">
        <f>'V1'!$C$4*'Chart Data'!A81*8</f>
        <v>66360</v>
      </c>
      <c r="E81">
        <f>IF(A81&gt;'V1'!$C$24,"",IF(A81='V1'!$C$24,MAX(B:D)+10000,0))</f>
        <v>0</v>
      </c>
    </row>
    <row r="82" spans="1:5">
      <c r="A82">
        <v>80</v>
      </c>
      <c r="B82" s="8">
        <f>'V1'!$C$37+'V1'!$C$30*'Chart Data'!A82*8</f>
        <v>47060.621761658032</v>
      </c>
      <c r="C82" s="8">
        <f>'V1'!$C$71+'V1'!$C$37+'V1'!$C$30*'Chart Data'!A82*8</f>
        <v>142383.20240681933</v>
      </c>
      <c r="D82" s="5">
        <f>'V1'!$C$4*'Chart Data'!A82*8</f>
        <v>67200</v>
      </c>
      <c r="E82">
        <f>IF(A82&gt;'V1'!$C$24,"",IF(A82='V1'!$C$24,MAX(B:D)+10000,0))</f>
        <v>0</v>
      </c>
    </row>
    <row r="83" spans="1:5">
      <c r="A83">
        <v>81</v>
      </c>
      <c r="B83" s="8">
        <f>'V1'!$C$37+'V1'!$C$30*'Chart Data'!A83*8</f>
        <v>47484.227979274612</v>
      </c>
      <c r="C83" s="8">
        <f>'V1'!$C$71+'V1'!$C$37+'V1'!$C$30*'Chart Data'!A83*8</f>
        <v>142806.80862443591</v>
      </c>
      <c r="D83" s="5">
        <f>'V1'!$C$4*'Chart Data'!A83*8</f>
        <v>68040</v>
      </c>
      <c r="E83">
        <f>IF(A83&gt;'V1'!$C$24,"",IF(A83='V1'!$C$24,MAX(B:D)+10000,0))</f>
        <v>0</v>
      </c>
    </row>
    <row r="84" spans="1:5">
      <c r="A84">
        <v>82</v>
      </c>
      <c r="B84" s="8">
        <f>'V1'!$C$37+'V1'!$C$30*'Chart Data'!A84*8</f>
        <v>47907.834196891192</v>
      </c>
      <c r="C84" s="8">
        <f>'V1'!$C$71+'V1'!$C$37+'V1'!$C$30*'Chart Data'!A84*8</f>
        <v>143230.41484205247</v>
      </c>
      <c r="D84" s="5">
        <f>'V1'!$C$4*'Chart Data'!A84*8</f>
        <v>68880</v>
      </c>
      <c r="E84">
        <f>IF(A84&gt;'V1'!$C$24,"",IF(A84='V1'!$C$24,MAX(B:D)+10000,0))</f>
        <v>0</v>
      </c>
    </row>
    <row r="85" spans="1:5">
      <c r="A85">
        <v>83</v>
      </c>
      <c r="B85" s="8">
        <f>'V1'!$C$37+'V1'!$C$30*'Chart Data'!A85*8</f>
        <v>48331.440414507771</v>
      </c>
      <c r="C85" s="8">
        <f>'V1'!$C$71+'V1'!$C$37+'V1'!$C$30*'Chart Data'!A85*8</f>
        <v>143654.02105966906</v>
      </c>
      <c r="D85" s="5">
        <f>'V1'!$C$4*'Chart Data'!A85*8</f>
        <v>69720</v>
      </c>
      <c r="E85">
        <f>IF(A85&gt;'V1'!$C$24,"",IF(A85='V1'!$C$24,MAX(B:D)+10000,0))</f>
        <v>0</v>
      </c>
    </row>
    <row r="86" spans="1:5">
      <c r="A86">
        <v>84</v>
      </c>
      <c r="B86" s="8">
        <f>'V1'!$C$37+'V1'!$C$30*'Chart Data'!A86*8</f>
        <v>48755.046632124351</v>
      </c>
      <c r="C86" s="8">
        <f>'V1'!$C$71+'V1'!$C$37+'V1'!$C$30*'Chart Data'!A86*8</f>
        <v>144077.62727728565</v>
      </c>
      <c r="D86" s="5">
        <f>'V1'!$C$4*'Chart Data'!A86*8</f>
        <v>70560</v>
      </c>
      <c r="E86">
        <f>IF(A86&gt;'V1'!$C$24,"",IF(A86='V1'!$C$24,MAX(B:D)+10000,0))</f>
        <v>0</v>
      </c>
    </row>
    <row r="87" spans="1:5">
      <c r="A87">
        <v>85</v>
      </c>
      <c r="B87" s="8">
        <f>'V1'!$C$37+'V1'!$C$30*'Chart Data'!A87*8</f>
        <v>49178.652849740931</v>
      </c>
      <c r="C87" s="8">
        <f>'V1'!$C$71+'V1'!$C$37+'V1'!$C$30*'Chart Data'!A87*8</f>
        <v>144501.2334949022</v>
      </c>
      <c r="D87" s="5">
        <f>'V1'!$C$4*'Chart Data'!A87*8</f>
        <v>71400</v>
      </c>
      <c r="E87">
        <f>IF(A87&gt;'V1'!$C$24,"",IF(A87='V1'!$C$24,MAX(B:D)+10000,0))</f>
        <v>0</v>
      </c>
    </row>
    <row r="88" spans="1:5">
      <c r="A88">
        <v>86</v>
      </c>
      <c r="B88" s="8">
        <f>'V1'!$C$37+'V1'!$C$30*'Chart Data'!A88*8</f>
        <v>49602.259067357511</v>
      </c>
      <c r="C88" s="8">
        <f>'V1'!$C$71+'V1'!$C$37+'V1'!$C$30*'Chart Data'!A88*8</f>
        <v>144924.83971251879</v>
      </c>
      <c r="D88" s="5">
        <f>'V1'!$C$4*'Chart Data'!A88*8</f>
        <v>72240</v>
      </c>
      <c r="E88">
        <f>IF(A88&gt;'V1'!$C$24,"",IF(A88='V1'!$C$24,MAX(B:D)+10000,0))</f>
        <v>0</v>
      </c>
    </row>
    <row r="89" spans="1:5">
      <c r="A89">
        <v>87</v>
      </c>
      <c r="B89" s="8">
        <f>'V1'!$C$37+'V1'!$C$30*'Chart Data'!A89*8</f>
        <v>50025.86528497409</v>
      </c>
      <c r="C89" s="8">
        <f>'V1'!$C$71+'V1'!$C$37+'V1'!$C$30*'Chart Data'!A89*8</f>
        <v>145348.44593013538</v>
      </c>
      <c r="D89" s="5">
        <f>'V1'!$C$4*'Chart Data'!A89*8</f>
        <v>73080</v>
      </c>
      <c r="E89">
        <f>IF(A89&gt;'V1'!$C$24,"",IF(A89='V1'!$C$24,MAX(B:D)+10000,0))</f>
        <v>0</v>
      </c>
    </row>
    <row r="90" spans="1:5">
      <c r="A90">
        <v>88</v>
      </c>
      <c r="B90" s="8">
        <f>'V1'!$C$37+'V1'!$C$30*'Chart Data'!A90*8</f>
        <v>50449.471502590677</v>
      </c>
      <c r="C90" s="8">
        <f>'V1'!$C$71+'V1'!$C$37+'V1'!$C$30*'Chart Data'!A90*8</f>
        <v>145772.05214775197</v>
      </c>
      <c r="D90" s="5">
        <f>'V1'!$C$4*'Chart Data'!A90*8</f>
        <v>73920</v>
      </c>
      <c r="E90">
        <f>IF(A90&gt;'V1'!$C$24,"",IF(A90='V1'!$C$24,MAX(B:D)+10000,0))</f>
        <v>0</v>
      </c>
    </row>
    <row r="91" spans="1:5">
      <c r="A91">
        <v>89</v>
      </c>
      <c r="B91" s="8">
        <f>'V1'!$C$37+'V1'!$C$30*'Chart Data'!A91*8</f>
        <v>50873.077720207257</v>
      </c>
      <c r="C91" s="8">
        <f>'V1'!$C$71+'V1'!$C$37+'V1'!$C$30*'Chart Data'!A91*8</f>
        <v>146195.65836536855</v>
      </c>
      <c r="D91" s="5">
        <f>'V1'!$C$4*'Chart Data'!A91*8</f>
        <v>74760</v>
      </c>
      <c r="E91">
        <f>IF(A91&gt;'V1'!$C$24,"",IF(A91='V1'!$C$24,MAX(B:D)+10000,0))</f>
        <v>0</v>
      </c>
    </row>
    <row r="92" spans="1:5">
      <c r="A92">
        <v>90</v>
      </c>
      <c r="B92" s="8">
        <f>'V1'!$C$37+'V1'!$C$30*'Chart Data'!A92*8</f>
        <v>51296.683937823836</v>
      </c>
      <c r="C92" s="8">
        <f>'V1'!$C$71+'V1'!$C$37+'V1'!$C$30*'Chart Data'!A92*8</f>
        <v>146619.26458298514</v>
      </c>
      <c r="D92" s="5">
        <f>'V1'!$C$4*'Chart Data'!A92*8</f>
        <v>75600</v>
      </c>
      <c r="E92">
        <f>IF(A92&gt;'V1'!$C$24,"",IF(A92='V1'!$C$24,MAX(B:D)+10000,0))</f>
        <v>0</v>
      </c>
    </row>
    <row r="93" spans="1:5">
      <c r="A93">
        <v>91</v>
      </c>
      <c r="B93" s="8">
        <f>'V1'!$C$37+'V1'!$C$30*'Chart Data'!A93*8</f>
        <v>51720.290155440416</v>
      </c>
      <c r="C93" s="8">
        <f>'V1'!$C$71+'V1'!$C$37+'V1'!$C$30*'Chart Data'!A93*8</f>
        <v>147042.8708006017</v>
      </c>
      <c r="D93" s="5">
        <f>'V1'!$C$4*'Chart Data'!A93*8</f>
        <v>76440</v>
      </c>
      <c r="E93">
        <f>IF(A93&gt;'V1'!$C$24,"",IF(A93='V1'!$C$24,MAX(B:D)+10000,0))</f>
        <v>0</v>
      </c>
    </row>
    <row r="94" spans="1:5">
      <c r="A94">
        <v>92</v>
      </c>
      <c r="B94" s="8">
        <f>'V1'!$C$37+'V1'!$C$30*'Chart Data'!A94*8</f>
        <v>52143.896373056996</v>
      </c>
      <c r="C94" s="8">
        <f>'V1'!$C$71+'V1'!$C$37+'V1'!$C$30*'Chart Data'!A94*8</f>
        <v>147466.47701821828</v>
      </c>
      <c r="D94" s="5">
        <f>'V1'!$C$4*'Chart Data'!A94*8</f>
        <v>77280</v>
      </c>
      <c r="E94">
        <f>IF(A94&gt;'V1'!$C$24,"",IF(A94='V1'!$C$24,MAX(B:D)+10000,0))</f>
        <v>0</v>
      </c>
    </row>
    <row r="95" spans="1:5">
      <c r="A95">
        <v>93</v>
      </c>
      <c r="B95" s="8">
        <f>'V1'!$C$37+'V1'!$C$30*'Chart Data'!A95*8</f>
        <v>52567.502590673575</v>
      </c>
      <c r="C95" s="8">
        <f>'V1'!$C$71+'V1'!$C$37+'V1'!$C$30*'Chart Data'!A95*8</f>
        <v>147890.08323583487</v>
      </c>
      <c r="D95" s="5">
        <f>'V1'!$C$4*'Chart Data'!A95*8</f>
        <v>78120</v>
      </c>
      <c r="E95">
        <f>IF(A95&gt;'V1'!$C$24,"",IF(A95='V1'!$C$24,MAX(B:D)+10000,0))</f>
        <v>0</v>
      </c>
    </row>
    <row r="96" spans="1:5">
      <c r="A96">
        <v>94</v>
      </c>
      <c r="B96" s="8">
        <f>'V1'!$C$37+'V1'!$C$30*'Chart Data'!A96*8</f>
        <v>52991.108808290155</v>
      </c>
      <c r="C96" s="8">
        <f>'V1'!$C$71+'V1'!$C$37+'V1'!$C$30*'Chart Data'!A96*8</f>
        <v>148313.68945345143</v>
      </c>
      <c r="D96" s="5">
        <f>'V1'!$C$4*'Chart Data'!A96*8</f>
        <v>78960</v>
      </c>
      <c r="E96">
        <f>IF(A96&gt;'V1'!$C$24,"",IF(A96='V1'!$C$24,MAX(B:D)+10000,0))</f>
        <v>0</v>
      </c>
    </row>
    <row r="97" spans="1:5">
      <c r="A97">
        <v>95</v>
      </c>
      <c r="B97" s="8">
        <f>'V1'!$C$37+'V1'!$C$30*'Chart Data'!A97*8</f>
        <v>53414.715025906735</v>
      </c>
      <c r="C97" s="8">
        <f>'V1'!$C$71+'V1'!$C$37+'V1'!$C$30*'Chart Data'!A97*8</f>
        <v>148737.29567106802</v>
      </c>
      <c r="D97" s="5">
        <f>'V1'!$C$4*'Chart Data'!A97*8</f>
        <v>79800</v>
      </c>
      <c r="E97">
        <f>IF(A97&gt;'V1'!$C$24,"",IF(A97='V1'!$C$24,MAX(B:D)+10000,0))</f>
        <v>0</v>
      </c>
    </row>
    <row r="98" spans="1:5">
      <c r="A98">
        <v>96</v>
      </c>
      <c r="B98" s="8">
        <f>'V1'!$C$37+'V1'!$C$30*'Chart Data'!A98*8</f>
        <v>53838.321243523314</v>
      </c>
      <c r="C98" s="8">
        <f>'V1'!$C$71+'V1'!$C$37+'V1'!$C$30*'Chart Data'!A98*8</f>
        <v>149160.9018886846</v>
      </c>
      <c r="D98" s="5">
        <f>'V1'!$C$4*'Chart Data'!A98*8</f>
        <v>80640</v>
      </c>
      <c r="E98">
        <f>IF(A98&gt;'V1'!$C$24,"",IF(A98='V1'!$C$24,MAX(B:D)+10000,0))</f>
        <v>0</v>
      </c>
    </row>
    <row r="99" spans="1:5">
      <c r="A99">
        <v>97</v>
      </c>
      <c r="B99" s="8">
        <f>'V1'!$C$37+'V1'!$C$30*'Chart Data'!A99*8</f>
        <v>54261.927461139894</v>
      </c>
      <c r="C99" s="8">
        <f>'V1'!$C$71+'V1'!$C$37+'V1'!$C$30*'Chart Data'!A99*8</f>
        <v>149584.50810630119</v>
      </c>
      <c r="D99" s="5">
        <f>'V1'!$C$4*'Chart Data'!A99*8</f>
        <v>81480</v>
      </c>
      <c r="E99">
        <f>IF(A99&gt;'V1'!$C$24,"",IF(A99='V1'!$C$24,MAX(B:D)+10000,0))</f>
        <v>0</v>
      </c>
    </row>
    <row r="100" spans="1:5">
      <c r="A100">
        <v>98</v>
      </c>
      <c r="B100" s="8">
        <f>'V1'!$C$37+'V1'!$C$30*'Chart Data'!A100*8</f>
        <v>54685.533678756474</v>
      </c>
      <c r="C100" s="8">
        <f>'V1'!$C$71+'V1'!$C$37+'V1'!$C$30*'Chart Data'!A100*8</f>
        <v>150008.11432391778</v>
      </c>
      <c r="D100" s="5">
        <f>'V1'!$C$4*'Chart Data'!A100*8</f>
        <v>82320</v>
      </c>
      <c r="E100">
        <f>IF(A100&gt;'V1'!$C$24,"",IF(A100='V1'!$C$24,MAX(B:D)+10000,0))</f>
        <v>0</v>
      </c>
    </row>
    <row r="101" spans="1:5">
      <c r="A101">
        <v>99</v>
      </c>
      <c r="B101" s="8">
        <f>'V1'!$C$37+'V1'!$C$30*'Chart Data'!A101*8</f>
        <v>55109.139896373061</v>
      </c>
      <c r="C101" s="8">
        <f>'V1'!$C$71+'V1'!$C$37+'V1'!$C$30*'Chart Data'!A101*8</f>
        <v>150431.72054153436</v>
      </c>
      <c r="D101" s="5">
        <f>'V1'!$C$4*'Chart Data'!A101*8</f>
        <v>83160</v>
      </c>
      <c r="E101">
        <f>IF(A101&gt;'V1'!$C$24,"",IF(A101='V1'!$C$24,MAX(B:D)+10000,0))</f>
        <v>0</v>
      </c>
    </row>
    <row r="102" spans="1:5">
      <c r="A102">
        <v>100</v>
      </c>
      <c r="B102" s="8">
        <f>'V1'!$C$37+'V1'!$C$30*'Chart Data'!A102*8</f>
        <v>55532.74611398964</v>
      </c>
      <c r="C102" s="8">
        <f>'V1'!$C$71+'V1'!$C$37+'V1'!$C$30*'Chart Data'!A102*8</f>
        <v>150855.32675915092</v>
      </c>
      <c r="D102" s="5">
        <f>'V1'!$C$4*'Chart Data'!A102*8</f>
        <v>84000</v>
      </c>
      <c r="E102">
        <f>IF(A102&gt;'V1'!$C$24,"",IF(A102='V1'!$C$24,MAX(B:D)+10000,0))</f>
        <v>0</v>
      </c>
    </row>
    <row r="103" spans="1:5">
      <c r="A103">
        <v>101</v>
      </c>
      <c r="B103" s="8">
        <f>'V1'!$C$37+'V1'!$C$30*'Chart Data'!A103*8</f>
        <v>55956.35233160622</v>
      </c>
      <c r="C103" s="8">
        <f>'V1'!$C$71+'V1'!$C$37+'V1'!$C$30*'Chart Data'!A103*8</f>
        <v>151278.93297676751</v>
      </c>
      <c r="D103" s="5">
        <f>'V1'!$C$4*'Chart Data'!A103*8</f>
        <v>84840</v>
      </c>
      <c r="E103">
        <f>IF(A103&gt;'V1'!$C$24,"",IF(A103='V1'!$C$24,MAX(B:D)+10000,0))</f>
        <v>0</v>
      </c>
    </row>
    <row r="104" spans="1:5">
      <c r="A104">
        <v>102</v>
      </c>
      <c r="B104" s="8">
        <f>'V1'!$C$37+'V1'!$C$30*'Chart Data'!A104*8</f>
        <v>56379.9585492228</v>
      </c>
      <c r="C104" s="8">
        <f>'V1'!$C$71+'V1'!$C$37+'V1'!$C$30*'Chart Data'!A104*8</f>
        <v>151702.5391943841</v>
      </c>
      <c r="D104" s="5">
        <f>'V1'!$C$4*'Chart Data'!A104*8</f>
        <v>85680</v>
      </c>
      <c r="E104">
        <f>IF(A104&gt;'V1'!$C$24,"",IF(A104='V1'!$C$24,MAX(B:D)+10000,0))</f>
        <v>0</v>
      </c>
    </row>
    <row r="105" spans="1:5">
      <c r="A105">
        <v>103</v>
      </c>
      <c r="B105" s="8">
        <f>'V1'!$C$37+'V1'!$C$30*'Chart Data'!A105*8</f>
        <v>56803.564766839379</v>
      </c>
      <c r="C105" s="8">
        <f>'V1'!$C$71+'V1'!$C$37+'V1'!$C$30*'Chart Data'!A105*8</f>
        <v>152126.14541200065</v>
      </c>
      <c r="D105" s="5">
        <f>'V1'!$C$4*'Chart Data'!A105*8</f>
        <v>86520</v>
      </c>
      <c r="E105">
        <f>IF(A105&gt;'V1'!$C$24,"",IF(A105='V1'!$C$24,MAX(B:D)+10000,0))</f>
        <v>0</v>
      </c>
    </row>
    <row r="106" spans="1:5">
      <c r="A106">
        <v>104</v>
      </c>
      <c r="B106" s="8">
        <f>'V1'!$C$37+'V1'!$C$30*'Chart Data'!A106*8</f>
        <v>57227.170984455959</v>
      </c>
      <c r="C106" s="8">
        <f>'V1'!$C$71+'V1'!$C$37+'V1'!$C$30*'Chart Data'!A106*8</f>
        <v>152549.75162961724</v>
      </c>
      <c r="D106" s="5">
        <f>'V1'!$C$4*'Chart Data'!A106*8</f>
        <v>87360</v>
      </c>
      <c r="E106">
        <f>IF(A106&gt;'V1'!$C$24,"",IF(A106='V1'!$C$24,MAX(B:D)+10000,0))</f>
        <v>0</v>
      </c>
    </row>
    <row r="107" spans="1:5">
      <c r="A107">
        <v>105</v>
      </c>
      <c r="B107" s="8">
        <f>'V1'!$C$37+'V1'!$C$30*'Chart Data'!A107*8</f>
        <v>57650.777202072539</v>
      </c>
      <c r="C107" s="8">
        <f>'V1'!$C$71+'V1'!$C$37+'V1'!$C$30*'Chart Data'!A107*8</f>
        <v>152973.35784723383</v>
      </c>
      <c r="D107" s="5">
        <f>'V1'!$C$4*'Chart Data'!A107*8</f>
        <v>88200</v>
      </c>
      <c r="E107">
        <f>IF(A107&gt;'V1'!$C$24,"",IF(A107='V1'!$C$24,MAX(B:D)+10000,0))</f>
        <v>0</v>
      </c>
    </row>
    <row r="108" spans="1:5">
      <c r="A108">
        <v>106</v>
      </c>
      <c r="B108" s="8">
        <f>'V1'!$C$37+'V1'!$C$30*'Chart Data'!A108*8</f>
        <v>58074.383419689118</v>
      </c>
      <c r="C108" s="8">
        <f>'V1'!$C$71+'V1'!$C$37+'V1'!$C$30*'Chart Data'!A108*8</f>
        <v>153396.96406485041</v>
      </c>
      <c r="D108" s="5">
        <f>'V1'!$C$4*'Chart Data'!A108*8</f>
        <v>89040</v>
      </c>
      <c r="E108">
        <f>IF(A108&gt;'V1'!$C$24,"",IF(A108='V1'!$C$24,MAX(B:D)+10000,0))</f>
        <v>0</v>
      </c>
    </row>
    <row r="109" spans="1:5">
      <c r="A109">
        <v>107</v>
      </c>
      <c r="B109" s="8">
        <f>'V1'!$C$37+'V1'!$C$30*'Chart Data'!A109*8</f>
        <v>58497.989637305698</v>
      </c>
      <c r="C109" s="8">
        <f>'V1'!$C$71+'V1'!$C$37+'V1'!$C$30*'Chart Data'!A109*8</f>
        <v>153820.570282467</v>
      </c>
      <c r="D109" s="5">
        <f>'V1'!$C$4*'Chart Data'!A109*8</f>
        <v>89880</v>
      </c>
      <c r="E109">
        <f>IF(A109&gt;'V1'!$C$24,"",IF(A109='V1'!$C$24,MAX(B:D)+10000,0))</f>
        <v>0</v>
      </c>
    </row>
    <row r="110" spans="1:5">
      <c r="A110">
        <v>108</v>
      </c>
      <c r="B110" s="8">
        <f>'V1'!$C$37+'V1'!$C$30*'Chart Data'!A110*8</f>
        <v>58921.595854922278</v>
      </c>
      <c r="C110" s="8">
        <f>'V1'!$C$71+'V1'!$C$37+'V1'!$C$30*'Chart Data'!A110*8</f>
        <v>154244.17650008356</v>
      </c>
      <c r="D110" s="5">
        <f>'V1'!$C$4*'Chart Data'!A110*8</f>
        <v>90720</v>
      </c>
      <c r="E110">
        <f>IF(A110&gt;'V1'!$C$24,"",IF(A110='V1'!$C$24,MAX(B:D)+10000,0))</f>
        <v>0</v>
      </c>
    </row>
    <row r="111" spans="1:5">
      <c r="A111">
        <v>109</v>
      </c>
      <c r="B111" s="8">
        <f>'V1'!$C$37+'V1'!$C$30*'Chart Data'!A111*8</f>
        <v>59345.202072538857</v>
      </c>
      <c r="C111" s="8">
        <f>'V1'!$C$71+'V1'!$C$37+'V1'!$C$30*'Chart Data'!A111*8</f>
        <v>154667.78271770015</v>
      </c>
      <c r="D111" s="5">
        <f>'V1'!$C$4*'Chart Data'!A111*8</f>
        <v>91560</v>
      </c>
      <c r="E111">
        <f>IF(A111&gt;'V1'!$C$24,"",IF(A111='V1'!$C$24,MAX(B:D)+10000,0))</f>
        <v>0</v>
      </c>
    </row>
    <row r="112" spans="1:5">
      <c r="A112">
        <v>110</v>
      </c>
      <c r="B112" s="8">
        <f>'V1'!$C$37+'V1'!$C$30*'Chart Data'!A112*8</f>
        <v>59768.808290155437</v>
      </c>
      <c r="C112" s="8">
        <f>'V1'!$C$71+'V1'!$C$37+'V1'!$C$30*'Chart Data'!A112*8</f>
        <v>155091.38893531673</v>
      </c>
      <c r="D112" s="5">
        <f>'V1'!$C$4*'Chart Data'!A112*8</f>
        <v>92400</v>
      </c>
      <c r="E112">
        <f>IF(A112&gt;'V1'!$C$24,"",IF(A112='V1'!$C$24,MAX(B:D)+10000,0))</f>
        <v>0</v>
      </c>
    </row>
    <row r="113" spans="1:5">
      <c r="A113">
        <v>111</v>
      </c>
      <c r="B113" s="8">
        <f>'V1'!$C$37+'V1'!$C$30*'Chart Data'!A113*8</f>
        <v>60192.414507772024</v>
      </c>
      <c r="C113" s="8">
        <f>'V1'!$C$71+'V1'!$C$37+'V1'!$C$30*'Chart Data'!A113*8</f>
        <v>155514.99515293332</v>
      </c>
      <c r="D113" s="5">
        <f>'V1'!$C$4*'Chart Data'!A113*8</f>
        <v>93240</v>
      </c>
      <c r="E113">
        <f>IF(A113&gt;'V1'!$C$24,"",IF(A113='V1'!$C$24,MAX(B:D)+10000,0))</f>
        <v>0</v>
      </c>
    </row>
    <row r="114" spans="1:5">
      <c r="A114">
        <v>112</v>
      </c>
      <c r="B114" s="8">
        <f>'V1'!$C$37+'V1'!$C$30*'Chart Data'!A114*8</f>
        <v>60616.020725388604</v>
      </c>
      <c r="C114" s="8">
        <f>'V1'!$C$71+'V1'!$C$37+'V1'!$C$30*'Chart Data'!A114*8</f>
        <v>155938.60137054988</v>
      </c>
      <c r="D114" s="5">
        <f>'V1'!$C$4*'Chart Data'!A114*8</f>
        <v>94080</v>
      </c>
      <c r="E114">
        <f>IF(A114&gt;'V1'!$C$24,"",IF(A114='V1'!$C$24,MAX(B:D)+10000,0))</f>
        <v>0</v>
      </c>
    </row>
    <row r="115" spans="1:5">
      <c r="A115">
        <v>113</v>
      </c>
      <c r="B115" s="8">
        <f>'V1'!$C$37+'V1'!$C$30*'Chart Data'!A115*8</f>
        <v>61039.626943005183</v>
      </c>
      <c r="C115" s="8">
        <f>'V1'!$C$71+'V1'!$C$37+'V1'!$C$30*'Chart Data'!A115*8</f>
        <v>156362.20758816646</v>
      </c>
      <c r="D115" s="5">
        <f>'V1'!$C$4*'Chart Data'!A115*8</f>
        <v>94920</v>
      </c>
      <c r="E115">
        <f>IF(A115&gt;'V1'!$C$24,"",IF(A115='V1'!$C$24,MAX(B:D)+10000,0))</f>
        <v>0</v>
      </c>
    </row>
    <row r="116" spans="1:5">
      <c r="A116">
        <v>114</v>
      </c>
      <c r="B116" s="8">
        <f>'V1'!$C$37+'V1'!$C$30*'Chart Data'!A116*8</f>
        <v>61463.233160621763</v>
      </c>
      <c r="C116" s="8">
        <f>'V1'!$C$71+'V1'!$C$37+'V1'!$C$30*'Chart Data'!A116*8</f>
        <v>156785.81380578305</v>
      </c>
      <c r="D116" s="5">
        <f>'V1'!$C$4*'Chart Data'!A116*8</f>
        <v>95760</v>
      </c>
      <c r="E116">
        <f>IF(A116&gt;'V1'!$C$24,"",IF(A116='V1'!$C$24,MAX(B:D)+10000,0))</f>
        <v>0</v>
      </c>
    </row>
    <row r="117" spans="1:5">
      <c r="A117">
        <v>115</v>
      </c>
      <c r="B117" s="8">
        <f>'V1'!$C$37+'V1'!$C$30*'Chart Data'!A117*8</f>
        <v>61886.839378238343</v>
      </c>
      <c r="C117" s="8">
        <f>'V1'!$C$71+'V1'!$C$37+'V1'!$C$30*'Chart Data'!A117*8</f>
        <v>157209.42002339964</v>
      </c>
      <c r="D117" s="5">
        <f>'V1'!$C$4*'Chart Data'!A117*8</f>
        <v>96600</v>
      </c>
      <c r="E117">
        <f>IF(A117&gt;'V1'!$C$24,"",IF(A117='V1'!$C$24,MAX(B:D)+10000,0))</f>
        <v>0</v>
      </c>
    </row>
    <row r="118" spans="1:5">
      <c r="A118">
        <v>116</v>
      </c>
      <c r="B118" s="8">
        <f>'V1'!$C$37+'V1'!$C$30*'Chart Data'!A118*8</f>
        <v>62310.445595854922</v>
      </c>
      <c r="C118" s="8">
        <f>'V1'!$C$71+'V1'!$C$37+'V1'!$C$30*'Chart Data'!A118*8</f>
        <v>157633.02624101622</v>
      </c>
      <c r="D118" s="5">
        <f>'V1'!$C$4*'Chart Data'!A118*8</f>
        <v>97440</v>
      </c>
      <c r="E118">
        <f>IF(A118&gt;'V1'!$C$24,"",IF(A118='V1'!$C$24,MAX(B:D)+10000,0))</f>
        <v>0</v>
      </c>
    </row>
    <row r="119" spans="1:5">
      <c r="A119">
        <v>117</v>
      </c>
      <c r="B119" s="8">
        <f>'V1'!$C$37+'V1'!$C$30*'Chart Data'!A119*8</f>
        <v>62734.051813471502</v>
      </c>
      <c r="C119" s="8">
        <f>'V1'!$C$71+'V1'!$C$37+'V1'!$C$30*'Chart Data'!A119*8</f>
        <v>158056.63245863278</v>
      </c>
      <c r="D119" s="5">
        <f>'V1'!$C$4*'Chart Data'!A119*8</f>
        <v>98280</v>
      </c>
      <c r="E119">
        <f>IF(A119&gt;'V1'!$C$24,"",IF(A119='V1'!$C$24,MAX(B:D)+10000,0))</f>
        <v>0</v>
      </c>
    </row>
    <row r="120" spans="1:5">
      <c r="A120">
        <v>118</v>
      </c>
      <c r="B120" s="8">
        <f>'V1'!$C$37+'V1'!$C$30*'Chart Data'!A120*8</f>
        <v>63157.658031088082</v>
      </c>
      <c r="C120" s="8">
        <f>'V1'!$C$71+'V1'!$C$37+'V1'!$C$30*'Chart Data'!A120*8</f>
        <v>158480.23867624937</v>
      </c>
      <c r="D120" s="5">
        <f>'V1'!$C$4*'Chart Data'!A120*8</f>
        <v>99120</v>
      </c>
      <c r="E120">
        <f>IF(A120&gt;'V1'!$C$24,"",IF(A120='V1'!$C$24,MAX(B:D)+10000,0))</f>
        <v>0</v>
      </c>
    </row>
    <row r="121" spans="1:5">
      <c r="A121">
        <v>119</v>
      </c>
      <c r="B121" s="8">
        <f>'V1'!$C$37+'V1'!$C$30*'Chart Data'!A121*8</f>
        <v>63581.264248704661</v>
      </c>
      <c r="C121" s="8">
        <f>'V1'!$C$71+'V1'!$C$37+'V1'!$C$30*'Chart Data'!A121*8</f>
        <v>158903.84489386596</v>
      </c>
      <c r="D121" s="5">
        <f>'V1'!$C$4*'Chart Data'!A121*8</f>
        <v>99960</v>
      </c>
      <c r="E121">
        <f>IF(A121&gt;'V1'!$C$24,"",IF(A121='V1'!$C$24,MAX(B:D)+10000,0))</f>
        <v>0</v>
      </c>
    </row>
    <row r="122" spans="1:5">
      <c r="A122">
        <v>120</v>
      </c>
      <c r="B122" s="8">
        <f>'V1'!$C$37+'V1'!$C$30*'Chart Data'!A122*8</f>
        <v>64004.870466321241</v>
      </c>
      <c r="C122" s="8">
        <f>'V1'!$C$71+'V1'!$C$37+'V1'!$C$30*'Chart Data'!A122*8</f>
        <v>159327.45111148251</v>
      </c>
      <c r="D122" s="5">
        <f>'V1'!$C$4*'Chart Data'!A122*8</f>
        <v>100800</v>
      </c>
      <c r="E122">
        <f>IF(A122&gt;'V1'!$C$24,"",IF(A122='V1'!$C$24,MAX(B:D)+10000,0))</f>
        <v>0</v>
      </c>
    </row>
    <row r="123" spans="1:5">
      <c r="A123">
        <v>121</v>
      </c>
      <c r="B123" s="8">
        <f>'V1'!$C$37+'V1'!$C$30*'Chart Data'!A123*8</f>
        <v>64428.476683937821</v>
      </c>
      <c r="C123" s="8">
        <f>'V1'!$C$71+'V1'!$C$37+'V1'!$C$30*'Chart Data'!A123*8</f>
        <v>159751.0573290991</v>
      </c>
      <c r="D123" s="5">
        <f>'V1'!$C$4*'Chart Data'!A123*8</f>
        <v>101640</v>
      </c>
      <c r="E123">
        <f>IF(A123&gt;'V1'!$C$24,"",IF(A123='V1'!$C$24,MAX(B:D)+10000,0))</f>
        <v>0</v>
      </c>
    </row>
    <row r="124" spans="1:5">
      <c r="A124">
        <v>122</v>
      </c>
      <c r="B124" s="8">
        <f>'V1'!$C$37+'V1'!$C$30*'Chart Data'!A124*8</f>
        <v>64852.0829015544</v>
      </c>
      <c r="C124" s="8">
        <f>'V1'!$C$71+'V1'!$C$37+'V1'!$C$30*'Chart Data'!A124*8</f>
        <v>160174.66354671569</v>
      </c>
      <c r="D124" s="5">
        <f>'V1'!$C$4*'Chart Data'!A124*8</f>
        <v>102480</v>
      </c>
      <c r="E124">
        <f>IF(A124&gt;'V1'!$C$24,"",IF(A124='V1'!$C$24,MAX(B:D)+10000,0))</f>
        <v>0</v>
      </c>
    </row>
    <row r="125" spans="1:5">
      <c r="A125">
        <v>123</v>
      </c>
      <c r="B125" s="8">
        <f>'V1'!$C$37+'V1'!$C$30*'Chart Data'!A125*8</f>
        <v>65275.689119170987</v>
      </c>
      <c r="C125" s="8">
        <f>'V1'!$C$71+'V1'!$C$37+'V1'!$C$30*'Chart Data'!A125*8</f>
        <v>160598.26976433228</v>
      </c>
      <c r="D125" s="5">
        <f>'V1'!$C$4*'Chart Data'!A125*8</f>
        <v>103320</v>
      </c>
      <c r="E125">
        <f>IF(A125&gt;'V1'!$C$24,"",IF(A125='V1'!$C$24,MAX(B:D)+10000,0))</f>
        <v>0</v>
      </c>
    </row>
    <row r="126" spans="1:5">
      <c r="A126">
        <v>124</v>
      </c>
      <c r="B126" s="8">
        <f>'V1'!$C$37+'V1'!$C$30*'Chart Data'!A126*8</f>
        <v>65699.29533678756</v>
      </c>
      <c r="C126" s="8">
        <f>'V1'!$C$71+'V1'!$C$37+'V1'!$C$30*'Chart Data'!A126*8</f>
        <v>161021.87598194886</v>
      </c>
      <c r="D126" s="5">
        <f>'V1'!$C$4*'Chart Data'!A126*8</f>
        <v>104160</v>
      </c>
      <c r="E126">
        <f>IF(A126&gt;'V1'!$C$24,"",IF(A126='V1'!$C$24,MAX(B:D)+10000,0))</f>
        <v>0</v>
      </c>
    </row>
    <row r="127" spans="1:5">
      <c r="A127">
        <v>125</v>
      </c>
      <c r="B127" s="8">
        <f>'V1'!$C$37+'V1'!$C$30*'Chart Data'!A127*8</f>
        <v>66122.901554404147</v>
      </c>
      <c r="C127" s="8">
        <f>'V1'!$C$71+'V1'!$C$37+'V1'!$C$30*'Chart Data'!A127*8</f>
        <v>161445.48219956545</v>
      </c>
      <c r="D127" s="5">
        <f>'V1'!$C$4*'Chart Data'!A127*8</f>
        <v>105000</v>
      </c>
      <c r="E127">
        <f>IF(A127&gt;'V1'!$C$24,"",IF(A127='V1'!$C$24,MAX(B:D)+10000,0))</f>
        <v>0</v>
      </c>
    </row>
    <row r="128" spans="1:5">
      <c r="A128">
        <v>126</v>
      </c>
      <c r="B128" s="8">
        <f>'V1'!$C$37+'V1'!$C$30*'Chart Data'!A128*8</f>
        <v>66546.507772020734</v>
      </c>
      <c r="C128" s="8">
        <f>'V1'!$C$71+'V1'!$C$37+'V1'!$C$30*'Chart Data'!A128*8</f>
        <v>161869.08841718201</v>
      </c>
      <c r="D128" s="5">
        <f>'V1'!$C$4*'Chart Data'!A128*8</f>
        <v>105840</v>
      </c>
      <c r="E128">
        <f>IF(A128&gt;'V1'!$C$24,"",IF(A128='V1'!$C$24,MAX(B:D)+10000,0))</f>
        <v>0</v>
      </c>
    </row>
    <row r="129" spans="1:5">
      <c r="A129">
        <v>127</v>
      </c>
      <c r="B129" s="8">
        <f>'V1'!$C$37+'V1'!$C$30*'Chart Data'!A129*8</f>
        <v>66970.113989637306</v>
      </c>
      <c r="C129" s="8">
        <f>'V1'!$C$71+'V1'!$C$37+'V1'!$C$30*'Chart Data'!A129*8</f>
        <v>162292.69463479859</v>
      </c>
      <c r="D129" s="5">
        <f>'V1'!$C$4*'Chart Data'!A129*8</f>
        <v>106680</v>
      </c>
      <c r="E129">
        <f>IF(A129&gt;'V1'!$C$24,"",IF(A129='V1'!$C$24,MAX(B:D)+10000,0))</f>
        <v>0</v>
      </c>
    </row>
    <row r="130" spans="1:5">
      <c r="A130">
        <v>128</v>
      </c>
      <c r="B130" s="8">
        <f>'V1'!$C$37+'V1'!$C$30*'Chart Data'!A130*8</f>
        <v>67393.720207253878</v>
      </c>
      <c r="C130" s="8">
        <f>'V1'!$C$71+'V1'!$C$37+'V1'!$C$30*'Chart Data'!A130*8</f>
        <v>162716.30085241518</v>
      </c>
      <c r="D130" s="5">
        <f>'V1'!$C$4*'Chart Data'!A130*8</f>
        <v>107520</v>
      </c>
      <c r="E130">
        <f>IF(A130&gt;'V1'!$C$24,"",IF(A130='V1'!$C$24,MAX(B:D)+10000,0))</f>
        <v>0</v>
      </c>
    </row>
    <row r="131" spans="1:5">
      <c r="A131">
        <v>129</v>
      </c>
      <c r="B131" s="8">
        <f>'V1'!$C$37+'V1'!$C$30*'Chart Data'!A131*8</f>
        <v>67817.326424870465</v>
      </c>
      <c r="C131" s="8">
        <f>'V1'!$C$71+'V1'!$C$37+'V1'!$C$30*'Chart Data'!A131*8</f>
        <v>163139.90707003174</v>
      </c>
      <c r="D131" s="5">
        <f>'V1'!$C$4*'Chart Data'!A131*8</f>
        <v>108360</v>
      </c>
      <c r="E131">
        <f>IF(A131&gt;'V1'!$C$24,"",IF(A131='V1'!$C$24,MAX(B:D)+10000,0))</f>
        <v>0</v>
      </c>
    </row>
    <row r="132" spans="1:5">
      <c r="A132">
        <v>130</v>
      </c>
      <c r="B132" s="8">
        <f>'V1'!$C$37+'V1'!$C$30*'Chart Data'!A132*8</f>
        <v>68240.932642487052</v>
      </c>
      <c r="C132" s="8">
        <f>'V1'!$C$71+'V1'!$C$37+'V1'!$C$30*'Chart Data'!A132*8</f>
        <v>163563.51328764833</v>
      </c>
      <c r="D132" s="5">
        <f>'V1'!$C$4*'Chart Data'!A132*8</f>
        <v>109200</v>
      </c>
      <c r="E132">
        <f>IF(A132&gt;'V1'!$C$24,"",IF(A132='V1'!$C$24,MAX(B:D)+10000,0))</f>
        <v>0</v>
      </c>
    </row>
    <row r="133" spans="1:5">
      <c r="A133">
        <v>131</v>
      </c>
      <c r="B133" s="8">
        <f>'V1'!$C$37+'V1'!$C$30*'Chart Data'!A133*8</f>
        <v>68664.538860103625</v>
      </c>
      <c r="C133" s="8">
        <f>'V1'!$C$71+'V1'!$C$37+'V1'!$C$30*'Chart Data'!A133*8</f>
        <v>163987.11950526491</v>
      </c>
      <c r="D133" s="5">
        <f>'V1'!$C$4*'Chart Data'!A133*8</f>
        <v>110040</v>
      </c>
      <c r="E133">
        <f>IF(A133&gt;'V1'!$C$24,"",IF(A133='V1'!$C$24,MAX(B:D)+10000,0))</f>
        <v>0</v>
      </c>
    </row>
    <row r="134" spans="1:5">
      <c r="A134">
        <v>132</v>
      </c>
      <c r="B134" s="8">
        <f>'V1'!$C$37+'V1'!$C$30*'Chart Data'!A134*8</f>
        <v>69088.145077720197</v>
      </c>
      <c r="C134" s="8">
        <f>'V1'!$C$71+'V1'!$C$37+'V1'!$C$30*'Chart Data'!A134*8</f>
        <v>164410.7257228815</v>
      </c>
      <c r="D134" s="5">
        <f>'V1'!$C$4*'Chart Data'!A134*8</f>
        <v>110880</v>
      </c>
      <c r="E134">
        <f>IF(A134&gt;'V1'!$C$24,"",IF(A134='V1'!$C$24,MAX(B:D)+10000,0))</f>
        <v>0</v>
      </c>
    </row>
    <row r="135" spans="1:5">
      <c r="A135">
        <v>133</v>
      </c>
      <c r="B135" s="8">
        <f>'V1'!$C$37+'V1'!$C$30*'Chart Data'!A135*8</f>
        <v>69511.751295336784</v>
      </c>
      <c r="C135" s="8">
        <f>'V1'!$C$71+'V1'!$C$37+'V1'!$C$30*'Chart Data'!A135*8</f>
        <v>164834.33194049809</v>
      </c>
      <c r="D135" s="5">
        <f>'V1'!$C$4*'Chart Data'!A135*8</f>
        <v>111720</v>
      </c>
      <c r="E135">
        <f>IF(A135&gt;'V1'!$C$24,"",IF(A135='V1'!$C$24,MAX(B:D)+10000,0))</f>
        <v>0</v>
      </c>
    </row>
    <row r="136" spans="1:5">
      <c r="A136">
        <v>134</v>
      </c>
      <c r="B136" s="8">
        <f>'V1'!$C$37+'V1'!$C$30*'Chart Data'!A136*8</f>
        <v>69935.357512953371</v>
      </c>
      <c r="C136" s="8">
        <f>'V1'!$C$71+'V1'!$C$37+'V1'!$C$30*'Chart Data'!A136*8</f>
        <v>165257.93815811467</v>
      </c>
      <c r="D136" s="5">
        <f>'V1'!$C$4*'Chart Data'!A136*8</f>
        <v>112560</v>
      </c>
      <c r="E136">
        <f>IF(A136&gt;'V1'!$C$24,"",IF(A136='V1'!$C$24,MAX(B:D)+10000,0))</f>
        <v>0</v>
      </c>
    </row>
    <row r="137" spans="1:5">
      <c r="A137">
        <v>135</v>
      </c>
      <c r="B137" s="8">
        <f>'V1'!$C$37+'V1'!$C$30*'Chart Data'!A137*8</f>
        <v>70358.963730569958</v>
      </c>
      <c r="C137" s="8">
        <f>'V1'!$C$71+'V1'!$C$37+'V1'!$C$30*'Chart Data'!A137*8</f>
        <v>165681.54437573123</v>
      </c>
      <c r="D137" s="5">
        <f>'V1'!$C$4*'Chart Data'!A137*8</f>
        <v>113400</v>
      </c>
      <c r="E137">
        <f>IF(A137&gt;'V1'!$C$24,"",IF(A137='V1'!$C$24,MAX(B:D)+10000,0))</f>
        <v>0</v>
      </c>
    </row>
    <row r="138" spans="1:5">
      <c r="A138">
        <v>136</v>
      </c>
      <c r="B138" s="8">
        <f>'V1'!$C$37+'V1'!$C$30*'Chart Data'!A138*8</f>
        <v>70782.56994818653</v>
      </c>
      <c r="C138" s="8">
        <f>'V1'!$C$71+'V1'!$C$37+'V1'!$C$30*'Chart Data'!A138*8</f>
        <v>166105.15059334782</v>
      </c>
      <c r="D138" s="5">
        <f>'V1'!$C$4*'Chart Data'!A138*8</f>
        <v>114240</v>
      </c>
      <c r="E138">
        <f>IF(A138&gt;'V1'!$C$24,"",IF(A138='V1'!$C$24,MAX(B:D)+10000,0))</f>
        <v>0</v>
      </c>
    </row>
    <row r="139" spans="1:5">
      <c r="A139">
        <v>137</v>
      </c>
      <c r="B139" s="8">
        <f>'V1'!$C$37+'V1'!$C$30*'Chart Data'!A139*8</f>
        <v>71206.176165803103</v>
      </c>
      <c r="C139" s="8">
        <f>'V1'!$C$71+'V1'!$C$37+'V1'!$C$30*'Chart Data'!A139*8</f>
        <v>166528.75681096441</v>
      </c>
      <c r="D139" s="5">
        <f>'V1'!$C$4*'Chart Data'!A139*8</f>
        <v>115080</v>
      </c>
      <c r="E139">
        <f>IF(A139&gt;'V1'!$C$24,"",IF(A139='V1'!$C$24,MAX(B:D)+10000,0))</f>
        <v>0</v>
      </c>
    </row>
    <row r="140" spans="1:5">
      <c r="A140">
        <v>138</v>
      </c>
      <c r="B140" s="8">
        <f>'V1'!$C$37+'V1'!$C$30*'Chart Data'!A140*8</f>
        <v>71629.78238341969</v>
      </c>
      <c r="C140" s="8">
        <f>'V1'!$C$71+'V1'!$C$37+'V1'!$C$30*'Chart Data'!A140*8</f>
        <v>166952.36302858096</v>
      </c>
      <c r="D140" s="5">
        <f>'V1'!$C$4*'Chart Data'!A140*8</f>
        <v>115920</v>
      </c>
      <c r="E140">
        <f>IF(A140&gt;'V1'!$C$24,"",IF(A140='V1'!$C$24,MAX(B:D)+10000,0))</f>
        <v>0</v>
      </c>
    </row>
    <row r="141" spans="1:5">
      <c r="A141">
        <v>139</v>
      </c>
      <c r="B141" s="8">
        <f>'V1'!$C$37+'V1'!$C$30*'Chart Data'!A141*8</f>
        <v>72053.388601036277</v>
      </c>
      <c r="C141" s="8">
        <f>'V1'!$C$71+'V1'!$C$37+'V1'!$C$30*'Chart Data'!A141*8</f>
        <v>167375.96924619755</v>
      </c>
      <c r="D141" s="5">
        <f>'V1'!$C$4*'Chart Data'!A141*8</f>
        <v>116760</v>
      </c>
      <c r="E141">
        <f>IF(A141&gt;'V1'!$C$24,"",IF(A141='V1'!$C$24,MAX(B:D)+10000,0))</f>
        <v>0</v>
      </c>
    </row>
    <row r="142" spans="1:5">
      <c r="A142">
        <v>140</v>
      </c>
      <c r="B142" s="8">
        <f>'V1'!$C$37+'V1'!$C$30*'Chart Data'!A142*8</f>
        <v>72476.994818652849</v>
      </c>
      <c r="C142" s="8">
        <f>'V1'!$C$71+'V1'!$C$37+'V1'!$C$30*'Chart Data'!A142*8</f>
        <v>167799.57546381414</v>
      </c>
      <c r="D142" s="5">
        <f>'V1'!$C$4*'Chart Data'!A142*8</f>
        <v>117600</v>
      </c>
      <c r="E142">
        <f>IF(A142&gt;'V1'!$C$24,"",IF(A142='V1'!$C$24,MAX(B:D)+10000,0))</f>
        <v>0</v>
      </c>
    </row>
    <row r="143" spans="1:5">
      <c r="A143">
        <v>141</v>
      </c>
      <c r="B143" s="8">
        <f>'V1'!$C$37+'V1'!$C$30*'Chart Data'!A143*8</f>
        <v>72900.601036269421</v>
      </c>
      <c r="C143" s="8">
        <f>'V1'!$C$71+'V1'!$C$37+'V1'!$C$30*'Chart Data'!A143*8</f>
        <v>168223.18168143072</v>
      </c>
      <c r="D143" s="5">
        <f>'V1'!$C$4*'Chart Data'!A143*8</f>
        <v>118440</v>
      </c>
      <c r="E143">
        <f>IF(A143&gt;'V1'!$C$24,"",IF(A143='V1'!$C$24,MAX(B:D)+10000,0))</f>
        <v>0</v>
      </c>
    </row>
    <row r="144" spans="1:5">
      <c r="A144">
        <v>142</v>
      </c>
      <c r="B144" s="8">
        <f>'V1'!$C$37+'V1'!$C$30*'Chart Data'!A144*8</f>
        <v>73324.207253886008</v>
      </c>
      <c r="C144" s="8">
        <f>'V1'!$C$71+'V1'!$C$37+'V1'!$C$30*'Chart Data'!A144*8</f>
        <v>168646.78789904731</v>
      </c>
      <c r="D144" s="5">
        <f>'V1'!$C$4*'Chart Data'!A144*8</f>
        <v>119280</v>
      </c>
      <c r="E144">
        <f>IF(A144&gt;'V1'!$C$24,"",IF(A144='V1'!$C$24,MAX(B:D)+10000,0))</f>
        <v>0</v>
      </c>
    </row>
    <row r="145" spans="1:5">
      <c r="A145">
        <v>143</v>
      </c>
      <c r="B145" s="8">
        <f>'V1'!$C$37+'V1'!$C$30*'Chart Data'!A145*8</f>
        <v>73747.813471502595</v>
      </c>
      <c r="C145" s="8">
        <f>'V1'!$C$71+'V1'!$C$37+'V1'!$C$30*'Chart Data'!A145*8</f>
        <v>169070.39411666387</v>
      </c>
      <c r="D145" s="5">
        <f>'V1'!$C$4*'Chart Data'!A145*8</f>
        <v>120120</v>
      </c>
      <c r="E145">
        <f>IF(A145&gt;'V1'!$C$24,"",IF(A145='V1'!$C$24,MAX(B:D)+10000,0))</f>
        <v>0</v>
      </c>
    </row>
    <row r="146" spans="1:5">
      <c r="A146">
        <v>144</v>
      </c>
      <c r="B146" s="8">
        <f>'V1'!$C$37+'V1'!$C$30*'Chart Data'!A146*8</f>
        <v>74171.419689119168</v>
      </c>
      <c r="C146" s="8">
        <f>'V1'!$C$71+'V1'!$C$37+'V1'!$C$30*'Chart Data'!A146*8</f>
        <v>169494.00033428046</v>
      </c>
      <c r="D146" s="5">
        <f>'V1'!$C$4*'Chart Data'!A146*8</f>
        <v>120960</v>
      </c>
      <c r="E146">
        <f>IF(A146&gt;'V1'!$C$24,"",IF(A146='V1'!$C$24,MAX(B:D)+10000,0))</f>
        <v>0</v>
      </c>
    </row>
    <row r="147" spans="1:5">
      <c r="A147">
        <v>145</v>
      </c>
      <c r="B147" s="8">
        <f>'V1'!$C$37+'V1'!$C$30*'Chart Data'!A147*8</f>
        <v>74595.02590673574</v>
      </c>
      <c r="C147" s="8">
        <f>'V1'!$C$71+'V1'!$C$37+'V1'!$C$30*'Chart Data'!A147*8</f>
        <v>169917.60655189704</v>
      </c>
      <c r="D147" s="5">
        <f>'V1'!$C$4*'Chart Data'!A147*8</f>
        <v>121800</v>
      </c>
      <c r="E147">
        <f>IF(A147&gt;'V1'!$C$24,"",IF(A147='V1'!$C$24,MAX(B:D)+10000,0))</f>
        <v>0</v>
      </c>
    </row>
    <row r="148" spans="1:5">
      <c r="A148">
        <v>146</v>
      </c>
      <c r="B148" s="8">
        <f>'V1'!$C$37+'V1'!$C$30*'Chart Data'!A148*8</f>
        <v>75018.632124352327</v>
      </c>
      <c r="C148" s="8">
        <f>'V1'!$C$71+'V1'!$C$37+'V1'!$C$30*'Chart Data'!A148*8</f>
        <v>170341.21276951363</v>
      </c>
      <c r="D148" s="5">
        <f>'V1'!$C$4*'Chart Data'!A148*8</f>
        <v>122640</v>
      </c>
      <c r="E148">
        <f>IF(A148&gt;'V1'!$C$24,"",IF(A148='V1'!$C$24,MAX(B:D)+10000,0))</f>
        <v>0</v>
      </c>
    </row>
    <row r="149" spans="1:5">
      <c r="A149">
        <v>147</v>
      </c>
      <c r="B149" s="8">
        <f>'V1'!$C$37+'V1'!$C$30*'Chart Data'!A149*8</f>
        <v>75442.238341968914</v>
      </c>
      <c r="C149" s="8">
        <f>'V1'!$C$71+'V1'!$C$37+'V1'!$C$30*'Chart Data'!A149*8</f>
        <v>170764.81898713019</v>
      </c>
      <c r="D149" s="5">
        <f>'V1'!$C$4*'Chart Data'!A149*8</f>
        <v>123480</v>
      </c>
      <c r="E149">
        <f>IF(A149&gt;'V1'!$C$24,"",IF(A149='V1'!$C$24,MAX(B:D)+10000,0))</f>
        <v>0</v>
      </c>
    </row>
    <row r="150" spans="1:5">
      <c r="A150">
        <v>148</v>
      </c>
      <c r="B150" s="8">
        <f>'V1'!$C$37+'V1'!$C$30*'Chart Data'!A150*8</f>
        <v>75865.844559585501</v>
      </c>
      <c r="C150" s="8">
        <f>'V1'!$C$71+'V1'!$C$37+'V1'!$C$30*'Chart Data'!A150*8</f>
        <v>171188.42520474677</v>
      </c>
      <c r="D150" s="5">
        <f>'V1'!$C$4*'Chart Data'!A150*8</f>
        <v>124320</v>
      </c>
      <c r="E150">
        <f>IF(A150&gt;'V1'!$C$24,"",IF(A150='V1'!$C$24,MAX(B:D)+10000,0))</f>
        <v>0</v>
      </c>
    </row>
    <row r="151" spans="1:5">
      <c r="A151">
        <v>149</v>
      </c>
      <c r="B151" s="8">
        <f>'V1'!$C$37+'V1'!$C$30*'Chart Data'!A151*8</f>
        <v>76289.450777202073</v>
      </c>
      <c r="C151" s="8">
        <f>'V1'!$C$71+'V1'!$C$37+'V1'!$C$30*'Chart Data'!A151*8</f>
        <v>171612.03142236336</v>
      </c>
      <c r="D151" s="5">
        <f>'V1'!$C$4*'Chart Data'!A151*8</f>
        <v>125160</v>
      </c>
      <c r="E151">
        <f>IF(A151&gt;'V1'!$C$24,"",IF(A151='V1'!$C$24,MAX(B:D)+10000,0))</f>
        <v>0</v>
      </c>
    </row>
    <row r="152" spans="1:5">
      <c r="A152">
        <v>150</v>
      </c>
      <c r="B152" s="8">
        <f>'V1'!$C$37+'V1'!$C$30*'Chart Data'!A152*8</f>
        <v>76713.056994818646</v>
      </c>
      <c r="C152" s="8">
        <f>'V1'!$C$71+'V1'!$C$37+'V1'!$C$30*'Chart Data'!A152*8</f>
        <v>172035.63763997995</v>
      </c>
      <c r="D152" s="5">
        <f>'V1'!$C$4*'Chart Data'!A152*8</f>
        <v>126000</v>
      </c>
      <c r="E152">
        <f>IF(A152&gt;'V1'!$C$24,"",IF(A152='V1'!$C$24,MAX(B:D)+10000,0))</f>
        <v>0</v>
      </c>
    </row>
    <row r="153" spans="1:5">
      <c r="A153">
        <v>151</v>
      </c>
      <c r="B153" s="8">
        <f>'V1'!$C$37+'V1'!$C$30*'Chart Data'!A153*8</f>
        <v>77136.663212435233</v>
      </c>
      <c r="C153" s="8">
        <f>'V1'!$C$71+'V1'!$C$37+'V1'!$C$30*'Chart Data'!A153*8</f>
        <v>172459.24385759654</v>
      </c>
      <c r="D153" s="5">
        <f>'V1'!$C$4*'Chart Data'!A153*8</f>
        <v>126840</v>
      </c>
      <c r="E153">
        <f>IF(A153&gt;'V1'!$C$24,"",IF(A153='V1'!$C$24,MAX(B:D)+10000,0))</f>
        <v>0</v>
      </c>
    </row>
    <row r="154" spans="1:5">
      <c r="A154">
        <v>152</v>
      </c>
      <c r="B154" s="8">
        <f>'V1'!$C$37+'V1'!$C$30*'Chart Data'!A154*8</f>
        <v>77560.26943005182</v>
      </c>
      <c r="C154" s="8">
        <f>'V1'!$C$71+'V1'!$C$37+'V1'!$C$30*'Chart Data'!A154*8</f>
        <v>172882.85007521309</v>
      </c>
      <c r="D154" s="5">
        <f>'V1'!$C$4*'Chart Data'!A154*8</f>
        <v>127680</v>
      </c>
      <c r="E154">
        <f>IF(A154&gt;'V1'!$C$24,"",IF(A154='V1'!$C$24,MAX(B:D)+10000,0))</f>
        <v>0</v>
      </c>
    </row>
    <row r="155" spans="1:5">
      <c r="A155">
        <v>153</v>
      </c>
      <c r="B155" s="8">
        <f>'V1'!$C$37+'V1'!$C$30*'Chart Data'!A155*8</f>
        <v>77983.875647668392</v>
      </c>
      <c r="C155" s="8">
        <f>'V1'!$C$71+'V1'!$C$37+'V1'!$C$30*'Chart Data'!A155*8</f>
        <v>173306.45629282968</v>
      </c>
      <c r="D155" s="5">
        <f>'V1'!$C$4*'Chart Data'!A155*8</f>
        <v>128520</v>
      </c>
      <c r="E155">
        <f>IF(A155&gt;'V1'!$C$24,"",IF(A155='V1'!$C$24,MAX(B:D)+10000,0))</f>
        <v>0</v>
      </c>
    </row>
    <row r="156" spans="1:5">
      <c r="A156">
        <v>154</v>
      </c>
      <c r="B156" s="8">
        <f>'V1'!$C$37+'V1'!$C$30*'Chart Data'!A156*8</f>
        <v>78407.481865284964</v>
      </c>
      <c r="C156" s="8">
        <f>'V1'!$C$71+'V1'!$C$37+'V1'!$C$30*'Chart Data'!A156*8</f>
        <v>173730.06251044627</v>
      </c>
      <c r="D156" s="5">
        <f>'V1'!$C$4*'Chart Data'!A156*8</f>
        <v>129360</v>
      </c>
      <c r="E156">
        <f>IF(A156&gt;'V1'!$C$24,"",IF(A156='V1'!$C$24,MAX(B:D)+10000,0))</f>
        <v>0</v>
      </c>
    </row>
    <row r="157" spans="1:5">
      <c r="A157">
        <v>155</v>
      </c>
      <c r="B157" s="8">
        <f>'V1'!$C$37+'V1'!$C$30*'Chart Data'!A157*8</f>
        <v>78831.088082901551</v>
      </c>
      <c r="C157" s="8">
        <f>'V1'!$C$71+'V1'!$C$37+'V1'!$C$30*'Chart Data'!A157*8</f>
        <v>174153.66872806282</v>
      </c>
      <c r="D157" s="5">
        <f>'V1'!$C$4*'Chart Data'!A157*8</f>
        <v>130200</v>
      </c>
      <c r="E157">
        <f>IF(A157&gt;'V1'!$C$24,"",IF(A157='V1'!$C$24,MAX(B:D)+10000,0))</f>
        <v>0</v>
      </c>
    </row>
    <row r="158" spans="1:5">
      <c r="A158">
        <v>156</v>
      </c>
      <c r="B158" s="8">
        <f>'V1'!$C$37+'V1'!$C$30*'Chart Data'!A158*8</f>
        <v>79254.694300518138</v>
      </c>
      <c r="C158" s="8">
        <f>'V1'!$C$71+'V1'!$C$37+'V1'!$C$30*'Chart Data'!A158*8</f>
        <v>174577.27494567941</v>
      </c>
      <c r="D158" s="5">
        <f>'V1'!$C$4*'Chart Data'!A158*8</f>
        <v>131040</v>
      </c>
      <c r="E158">
        <f>IF(A158&gt;'V1'!$C$24,"",IF(A158='V1'!$C$24,MAX(B:D)+10000,0))</f>
        <v>0</v>
      </c>
    </row>
    <row r="159" spans="1:5">
      <c r="A159">
        <v>157</v>
      </c>
      <c r="B159" s="8">
        <f>'V1'!$C$37+'V1'!$C$30*'Chart Data'!A159*8</f>
        <v>79678.300518134711</v>
      </c>
      <c r="C159" s="8">
        <f>'V1'!$C$71+'V1'!$C$37+'V1'!$C$30*'Chart Data'!A159*8</f>
        <v>175000.881163296</v>
      </c>
      <c r="D159" s="5">
        <f>'V1'!$C$4*'Chart Data'!A159*8</f>
        <v>131880</v>
      </c>
      <c r="E159">
        <f>IF(A159&gt;'V1'!$C$24,"",IF(A159='V1'!$C$24,MAX(B:D)+10000,0))</f>
        <v>0</v>
      </c>
    </row>
    <row r="160" spans="1:5">
      <c r="A160">
        <v>158</v>
      </c>
      <c r="B160" s="8">
        <f>'V1'!$C$37+'V1'!$C$30*'Chart Data'!A160*8</f>
        <v>80101.906735751298</v>
      </c>
      <c r="C160" s="8">
        <f>'V1'!$C$71+'V1'!$C$37+'V1'!$C$30*'Chart Data'!A160*8</f>
        <v>175424.48738091259</v>
      </c>
      <c r="D160" s="5">
        <f>'V1'!$C$4*'Chart Data'!A160*8</f>
        <v>132720</v>
      </c>
      <c r="E160">
        <f>IF(A160&gt;'V1'!$C$24,"",IF(A160='V1'!$C$24,MAX(B:D)+10000,0))</f>
        <v>0</v>
      </c>
    </row>
    <row r="161" spans="1:5">
      <c r="A161">
        <v>159</v>
      </c>
      <c r="B161" s="8">
        <f>'V1'!$C$37+'V1'!$C$30*'Chart Data'!A161*8</f>
        <v>80525.51295336787</v>
      </c>
      <c r="C161" s="8">
        <f>'V1'!$C$71+'V1'!$C$37+'V1'!$C$30*'Chart Data'!A161*8</f>
        <v>175848.09359852917</v>
      </c>
      <c r="D161" s="5">
        <f>'V1'!$C$4*'Chart Data'!A161*8</f>
        <v>133560</v>
      </c>
      <c r="E161">
        <f>IF(A161&gt;'V1'!$C$24,"",IF(A161='V1'!$C$24,MAX(B:D)+10000,0))</f>
        <v>0</v>
      </c>
    </row>
    <row r="162" spans="1:5">
      <c r="A162">
        <v>160</v>
      </c>
      <c r="B162" s="8">
        <f>'V1'!$C$37+'V1'!$C$30*'Chart Data'!A162*8</f>
        <v>80949.119170984457</v>
      </c>
      <c r="C162" s="8">
        <f>'V1'!$C$71+'V1'!$C$37+'V1'!$C$30*'Chart Data'!A162*8</f>
        <v>176271.69981614576</v>
      </c>
      <c r="D162" s="5">
        <f>'V1'!$C$4*'Chart Data'!A162*8</f>
        <v>134400</v>
      </c>
      <c r="E162">
        <f>IF(A162&gt;'V1'!$C$24,"",IF(A162='V1'!$C$24,MAX(B:D)+10000,0))</f>
        <v>0</v>
      </c>
    </row>
    <row r="163" spans="1:5">
      <c r="A163">
        <v>161</v>
      </c>
      <c r="B163" s="8">
        <f>'V1'!$C$37+'V1'!$C$30*'Chart Data'!A163*8</f>
        <v>81372.725388601029</v>
      </c>
      <c r="C163" s="8">
        <f>'V1'!$C$71+'V1'!$C$37+'V1'!$C$30*'Chart Data'!A163*8</f>
        <v>176695.30603376232</v>
      </c>
      <c r="D163" s="5">
        <f>'V1'!$C$4*'Chart Data'!A163*8</f>
        <v>135240</v>
      </c>
      <c r="E163">
        <f>IF(A163&gt;'V1'!$C$24,"",IF(A163='V1'!$C$24,MAX(B:D)+10000,0))</f>
        <v>0</v>
      </c>
    </row>
    <row r="164" spans="1:5">
      <c r="A164">
        <v>162</v>
      </c>
      <c r="B164" s="8">
        <f>'V1'!$C$37+'V1'!$C$30*'Chart Data'!A164*8</f>
        <v>81796.331606217616</v>
      </c>
      <c r="C164" s="8">
        <f>'V1'!$C$71+'V1'!$C$37+'V1'!$C$30*'Chart Data'!A164*8</f>
        <v>177118.9122513789</v>
      </c>
      <c r="D164" s="5">
        <f>'V1'!$C$4*'Chart Data'!A164*8</f>
        <v>136080</v>
      </c>
      <c r="E164">
        <f>IF(A164&gt;'V1'!$C$24,"",IF(A164='V1'!$C$24,MAX(B:D)+10000,0))</f>
        <v>0</v>
      </c>
    </row>
    <row r="165" spans="1:5">
      <c r="A165">
        <v>163</v>
      </c>
      <c r="B165" s="8">
        <f>'V1'!$C$37+'V1'!$C$30*'Chart Data'!A165*8</f>
        <v>82219.937823834203</v>
      </c>
      <c r="C165" s="8">
        <f>'V1'!$C$71+'V1'!$C$37+'V1'!$C$30*'Chart Data'!A165*8</f>
        <v>177542.51846899549</v>
      </c>
      <c r="D165" s="5">
        <f>'V1'!$C$4*'Chart Data'!A165*8</f>
        <v>136920</v>
      </c>
      <c r="E165">
        <f>IF(A165&gt;'V1'!$C$24,"",IF(A165='V1'!$C$24,MAX(B:D)+10000,0))</f>
        <v>0</v>
      </c>
    </row>
    <row r="166" spans="1:5">
      <c r="A166">
        <v>164</v>
      </c>
      <c r="B166" s="8">
        <f>'V1'!$C$37+'V1'!$C$30*'Chart Data'!A166*8</f>
        <v>82643.544041450776</v>
      </c>
      <c r="C166" s="8">
        <f>'V1'!$C$71+'V1'!$C$37+'V1'!$C$30*'Chart Data'!A166*8</f>
        <v>177966.12468661205</v>
      </c>
      <c r="D166" s="5">
        <f>'V1'!$C$4*'Chart Data'!A166*8</f>
        <v>137760</v>
      </c>
      <c r="E166">
        <f>IF(A166&gt;'V1'!$C$24,"",IF(A166='V1'!$C$24,MAX(B:D)+10000,0))</f>
        <v>0</v>
      </c>
    </row>
    <row r="167" spans="1:5">
      <c r="A167">
        <v>165</v>
      </c>
      <c r="B167" s="8">
        <f>'V1'!$C$37+'V1'!$C$30*'Chart Data'!A167*8</f>
        <v>83067.150259067363</v>
      </c>
      <c r="C167" s="8">
        <f>'V1'!$C$71+'V1'!$C$37+'V1'!$C$30*'Chart Data'!A167*8</f>
        <v>178389.73090422864</v>
      </c>
      <c r="D167" s="5">
        <f>'V1'!$C$4*'Chart Data'!A167*8</f>
        <v>138600</v>
      </c>
      <c r="E167">
        <f>IF(A167&gt;'V1'!$C$24,"",IF(A167='V1'!$C$24,MAX(B:D)+10000,0))</f>
        <v>0</v>
      </c>
    </row>
    <row r="168" spans="1:5">
      <c r="A168">
        <v>166</v>
      </c>
      <c r="B168" s="8">
        <f>'V1'!$C$37+'V1'!$C$30*'Chart Data'!A168*8</f>
        <v>83490.756476683935</v>
      </c>
      <c r="C168" s="8">
        <f>'V1'!$C$71+'V1'!$C$37+'V1'!$C$30*'Chart Data'!A168*8</f>
        <v>178813.33712184522</v>
      </c>
      <c r="D168" s="5">
        <f>'V1'!$C$4*'Chart Data'!A168*8</f>
        <v>139440</v>
      </c>
      <c r="E168">
        <f>IF(A168&gt;'V1'!$C$24,"",IF(A168='V1'!$C$24,MAX(B:D)+10000,0))</f>
        <v>0</v>
      </c>
    </row>
    <row r="169" spans="1:5">
      <c r="A169">
        <v>167</v>
      </c>
      <c r="B169" s="8">
        <f>'V1'!$C$37+'V1'!$C$30*'Chart Data'!A169*8</f>
        <v>83914.362694300522</v>
      </c>
      <c r="C169" s="8">
        <f>'V1'!$C$71+'V1'!$C$37+'V1'!$C$30*'Chart Data'!A169*8</f>
        <v>179236.94333946181</v>
      </c>
      <c r="D169" s="5">
        <f>'V1'!$C$4*'Chart Data'!A169*8</f>
        <v>140280</v>
      </c>
      <c r="E169">
        <f>IF(A169&gt;'V1'!$C$24,"",IF(A169='V1'!$C$24,MAX(B:D)+10000,0))</f>
        <v>0</v>
      </c>
    </row>
    <row r="170" spans="1:5">
      <c r="A170">
        <v>168</v>
      </c>
      <c r="B170" s="8">
        <f>'V1'!$C$37+'V1'!$C$30*'Chart Data'!A170*8</f>
        <v>84337.968911917094</v>
      </c>
      <c r="C170" s="8">
        <f>'V1'!$C$71+'V1'!$C$37+'V1'!$C$30*'Chart Data'!A170*8</f>
        <v>179660.5495570784</v>
      </c>
      <c r="D170" s="5">
        <f>'V1'!$C$4*'Chart Data'!A170*8</f>
        <v>141120</v>
      </c>
      <c r="E170">
        <f>IF(A170&gt;'V1'!$C$24,"",IF(A170='V1'!$C$24,MAX(B:D)+10000,0))</f>
        <v>0</v>
      </c>
    </row>
    <row r="171" spans="1:5">
      <c r="A171">
        <v>169</v>
      </c>
      <c r="B171" s="8">
        <f>'V1'!$C$37+'V1'!$C$30*'Chart Data'!A171*8</f>
        <v>84761.575129533681</v>
      </c>
      <c r="C171" s="8">
        <f>'V1'!$C$71+'V1'!$C$37+'V1'!$C$30*'Chart Data'!A171*8</f>
        <v>180084.15577469498</v>
      </c>
      <c r="D171" s="5">
        <f>'V1'!$C$4*'Chart Data'!A171*8</f>
        <v>141960</v>
      </c>
      <c r="E171">
        <f>IF(A171&gt;'V1'!$C$24,"",IF(A171='V1'!$C$24,MAX(B:D)+10000,0))</f>
        <v>0</v>
      </c>
    </row>
    <row r="172" spans="1:5">
      <c r="A172">
        <v>170</v>
      </c>
      <c r="B172" s="8">
        <f>'V1'!$C$37+'V1'!$C$30*'Chart Data'!A172*8</f>
        <v>85185.181347150254</v>
      </c>
      <c r="C172" s="8">
        <f>'V1'!$C$71+'V1'!$C$37+'V1'!$C$30*'Chart Data'!A172*8</f>
        <v>180507.76199231154</v>
      </c>
      <c r="D172" s="5">
        <f>'V1'!$C$4*'Chart Data'!A172*8</f>
        <v>142800</v>
      </c>
      <c r="E172">
        <f>IF(A172&gt;'V1'!$C$24,"",IF(A172='V1'!$C$24,MAX(B:D)+10000,0))</f>
        <v>0</v>
      </c>
    </row>
    <row r="173" spans="1:5">
      <c r="A173">
        <v>171</v>
      </c>
      <c r="B173" s="8">
        <f>'V1'!$C$37+'V1'!$C$30*'Chart Data'!A173*8</f>
        <v>85608.787564766841</v>
      </c>
      <c r="C173" s="8">
        <f>'V1'!$C$71+'V1'!$C$37+'V1'!$C$30*'Chart Data'!A173*8</f>
        <v>180931.36820992813</v>
      </c>
      <c r="D173" s="5">
        <f>'V1'!$C$4*'Chart Data'!A173*8</f>
        <v>143640</v>
      </c>
      <c r="E173">
        <f>IF(A173&gt;'V1'!$C$24,"",IF(A173='V1'!$C$24,MAX(B:D)+10000,0))</f>
        <v>0</v>
      </c>
    </row>
    <row r="174" spans="1:5">
      <c r="A174">
        <v>172</v>
      </c>
      <c r="B174" s="8">
        <f>'V1'!$C$37+'V1'!$C$30*'Chart Data'!A174*8</f>
        <v>86032.393782383413</v>
      </c>
      <c r="C174" s="8">
        <f>'V1'!$C$71+'V1'!$C$37+'V1'!$C$30*'Chart Data'!A174*8</f>
        <v>181354.97442754469</v>
      </c>
      <c r="D174" s="5">
        <f>'V1'!$C$4*'Chart Data'!A174*8</f>
        <v>144480</v>
      </c>
      <c r="E174">
        <f>IF(A174&gt;'V1'!$C$24,"",IF(A174='V1'!$C$24,MAX(B:D)+10000,0))</f>
        <v>0</v>
      </c>
    </row>
    <row r="175" spans="1:5">
      <c r="A175">
        <v>173</v>
      </c>
      <c r="B175" s="8">
        <f>'V1'!$C$37+'V1'!$C$30*'Chart Data'!A175*8</f>
        <v>86456</v>
      </c>
      <c r="C175" s="8">
        <f>'V1'!$C$71+'V1'!$C$37+'V1'!$C$30*'Chart Data'!A175*8</f>
        <v>181778.58064516127</v>
      </c>
      <c r="D175" s="5">
        <f>'V1'!$C$4*'Chart Data'!A175*8</f>
        <v>145320</v>
      </c>
      <c r="E175">
        <f>IF(A175&gt;'V1'!$C$24,"",IF(A175='V1'!$C$24,MAX(B:D)+10000,0))</f>
        <v>0</v>
      </c>
    </row>
    <row r="176" spans="1:5">
      <c r="A176">
        <v>174</v>
      </c>
      <c r="B176" s="8">
        <f>'V1'!$C$37+'V1'!$C$30*'Chart Data'!A176*8</f>
        <v>86879.606217616572</v>
      </c>
      <c r="C176" s="8">
        <f>'V1'!$C$71+'V1'!$C$37+'V1'!$C$30*'Chart Data'!A176*8</f>
        <v>182202.18686277786</v>
      </c>
      <c r="D176" s="5">
        <f>'V1'!$C$4*'Chart Data'!A176*8</f>
        <v>146160</v>
      </c>
      <c r="E176">
        <f>IF(A176&gt;'V1'!$C$24,"",IF(A176='V1'!$C$24,MAX(B:D)+10000,0))</f>
        <v>0</v>
      </c>
    </row>
    <row r="177" spans="1:5">
      <c r="A177">
        <v>175</v>
      </c>
      <c r="B177" s="8">
        <f>'V1'!$C$37+'V1'!$C$30*'Chart Data'!A177*8</f>
        <v>87303.212435233159</v>
      </c>
      <c r="C177" s="8">
        <f>'V1'!$C$71+'V1'!$C$37+'V1'!$C$30*'Chart Data'!A177*8</f>
        <v>182625.79308039445</v>
      </c>
      <c r="D177" s="5">
        <f>'V1'!$C$4*'Chart Data'!A177*8</f>
        <v>147000</v>
      </c>
      <c r="E177">
        <f>IF(A177&gt;'V1'!$C$24,"",IF(A177='V1'!$C$24,MAX(B:D)+10000,0))</f>
        <v>0</v>
      </c>
    </row>
    <row r="178" spans="1:5">
      <c r="A178">
        <v>176</v>
      </c>
      <c r="B178" s="8">
        <f>'V1'!$C$37+'V1'!$C$30*'Chart Data'!A178*8</f>
        <v>87726.818652849746</v>
      </c>
      <c r="C178" s="8">
        <f>'V1'!$C$71+'V1'!$C$37+'V1'!$C$30*'Chart Data'!A178*8</f>
        <v>183049.39929801103</v>
      </c>
      <c r="D178" s="5">
        <f>'V1'!$C$4*'Chart Data'!A178*8</f>
        <v>147840</v>
      </c>
      <c r="E178">
        <f>IF(A178&gt;'V1'!$C$24,"",IF(A178='V1'!$C$24,MAX(B:D)+10000,0))</f>
        <v>0</v>
      </c>
    </row>
    <row r="179" spans="1:5">
      <c r="A179">
        <v>177</v>
      </c>
      <c r="B179" s="8">
        <f>'V1'!$C$37+'V1'!$C$30*'Chart Data'!A179*8</f>
        <v>88150.424870466319</v>
      </c>
      <c r="C179" s="8">
        <f>'V1'!$C$71+'V1'!$C$37+'V1'!$C$30*'Chart Data'!A179*8</f>
        <v>183473.00551562762</v>
      </c>
      <c r="D179" s="5">
        <f>'V1'!$C$4*'Chart Data'!A179*8</f>
        <v>148680</v>
      </c>
      <c r="E179">
        <f>IF(A179&gt;'V1'!$C$24,"",IF(A179='V1'!$C$24,MAX(B:D)+10000,0))</f>
        <v>0</v>
      </c>
    </row>
    <row r="180" spans="1:5">
      <c r="A180">
        <v>178</v>
      </c>
      <c r="B180" s="8">
        <f>'V1'!$C$37+'V1'!$C$30*'Chart Data'!A180*8</f>
        <v>88574.031088082906</v>
      </c>
      <c r="C180" s="8">
        <f>'V1'!$C$71+'V1'!$C$37+'V1'!$C$30*'Chart Data'!A180*8</f>
        <v>183896.61173324421</v>
      </c>
      <c r="D180" s="5">
        <f>'V1'!$C$4*'Chart Data'!A180*8</f>
        <v>149520</v>
      </c>
      <c r="E180">
        <f>IF(A180&gt;'V1'!$C$24,"",IF(A180='V1'!$C$24,MAX(B:D)+10000,0))</f>
        <v>0</v>
      </c>
    </row>
    <row r="181" spans="1:5">
      <c r="A181">
        <v>179</v>
      </c>
      <c r="B181" s="8">
        <f>'V1'!$C$37+'V1'!$C$30*'Chart Data'!A181*8</f>
        <v>88997.637305699478</v>
      </c>
      <c r="C181" s="8">
        <f>'V1'!$C$71+'V1'!$C$37+'V1'!$C$30*'Chart Data'!A181*8</f>
        <v>184320.21795086077</v>
      </c>
      <c r="D181" s="5">
        <f>'V1'!$C$4*'Chart Data'!A181*8</f>
        <v>150360</v>
      </c>
      <c r="E181">
        <f>IF(A181&gt;'V1'!$C$24,"",IF(A181='V1'!$C$24,MAX(B:D)+10000,0))</f>
        <v>0</v>
      </c>
    </row>
    <row r="182" spans="1:5">
      <c r="A182">
        <v>180</v>
      </c>
      <c r="B182" s="8">
        <f>'V1'!$C$37+'V1'!$C$30*'Chart Data'!A182*8</f>
        <v>89421.243523316065</v>
      </c>
      <c r="C182" s="8">
        <f>'V1'!$C$71+'V1'!$C$37+'V1'!$C$30*'Chart Data'!A182*8</f>
        <v>184743.82416847735</v>
      </c>
      <c r="D182" s="5">
        <f>'V1'!$C$4*'Chart Data'!A182*8</f>
        <v>151200</v>
      </c>
      <c r="E182">
        <f>IF(A182&gt;'V1'!$C$24,"",IF(A182='V1'!$C$24,MAX(B:D)+10000,0))</f>
        <v>0</v>
      </c>
    </row>
    <row r="183" spans="1:5">
      <c r="A183">
        <v>181</v>
      </c>
      <c r="B183" s="8">
        <f>'V1'!$C$37+'V1'!$C$30*'Chart Data'!A183*8</f>
        <v>89844.849740932637</v>
      </c>
      <c r="C183" s="8">
        <f>'V1'!$C$71+'V1'!$C$37+'V1'!$C$30*'Chart Data'!A183*8</f>
        <v>185167.43038609391</v>
      </c>
      <c r="D183" s="5">
        <f>'V1'!$C$4*'Chart Data'!A183*8</f>
        <v>152040</v>
      </c>
      <c r="E183">
        <f>IF(A183&gt;'V1'!$C$24,"",IF(A183='V1'!$C$24,MAX(B:D)+10000,0))</f>
        <v>0</v>
      </c>
    </row>
    <row r="184" spans="1:5">
      <c r="A184">
        <v>182</v>
      </c>
      <c r="B184" s="8">
        <f>'V1'!$C$37+'V1'!$C$30*'Chart Data'!A184*8</f>
        <v>90268.455958549224</v>
      </c>
      <c r="C184" s="8">
        <f>'V1'!$C$71+'V1'!$C$37+'V1'!$C$30*'Chart Data'!A184*8</f>
        <v>185591.0366037105</v>
      </c>
      <c r="D184" s="5">
        <f>'V1'!$C$4*'Chart Data'!A184*8</f>
        <v>152880</v>
      </c>
      <c r="E184">
        <f>IF(A184&gt;'V1'!$C$24,"",IF(A184='V1'!$C$24,MAX(B:D)+10000,0))</f>
        <v>0</v>
      </c>
    </row>
    <row r="185" spans="1:5">
      <c r="A185">
        <v>183</v>
      </c>
      <c r="B185" s="8">
        <f>'V1'!$C$37+'V1'!$C$30*'Chart Data'!A185*8</f>
        <v>90692.062176165797</v>
      </c>
      <c r="C185" s="8">
        <f>'V1'!$C$71+'V1'!$C$37+'V1'!$C$30*'Chart Data'!A185*8</f>
        <v>186014.64282132708</v>
      </c>
      <c r="D185" s="5">
        <f>'V1'!$C$4*'Chart Data'!A185*8</f>
        <v>153720</v>
      </c>
      <c r="E185">
        <f>IF(A185&gt;'V1'!$C$24,"",IF(A185='V1'!$C$24,MAX(B:D)+10000,0))</f>
        <v>0</v>
      </c>
    </row>
    <row r="186" spans="1:5">
      <c r="A186">
        <v>184</v>
      </c>
      <c r="B186" s="8">
        <f>'V1'!$C$37+'V1'!$C$30*'Chart Data'!A186*8</f>
        <v>91115.668393782384</v>
      </c>
      <c r="C186" s="8">
        <f>'V1'!$C$71+'V1'!$C$37+'V1'!$C$30*'Chart Data'!A186*8</f>
        <v>186438.24903894367</v>
      </c>
      <c r="D186" s="5">
        <f>'V1'!$C$4*'Chart Data'!A186*8</f>
        <v>154560</v>
      </c>
      <c r="E186">
        <f>IF(A186&gt;'V1'!$C$24,"",IF(A186='V1'!$C$24,MAX(B:D)+10000,0))</f>
        <v>0</v>
      </c>
    </row>
    <row r="187" spans="1:5">
      <c r="A187">
        <v>185</v>
      </c>
      <c r="B187" s="8">
        <f>'V1'!$C$37+'V1'!$C$30*'Chart Data'!A187*8</f>
        <v>91539.274611398956</v>
      </c>
      <c r="C187" s="8">
        <f>'V1'!$C$71+'V1'!$C$37+'V1'!$C$30*'Chart Data'!A187*8</f>
        <v>186861.85525656026</v>
      </c>
      <c r="D187" s="5">
        <f>'V1'!$C$4*'Chart Data'!A187*8</f>
        <v>155400</v>
      </c>
      <c r="E187">
        <f>IF(A187&gt;'V1'!$C$24,"",IF(A187='V1'!$C$24,MAX(B:D)+10000,0))</f>
        <v>0</v>
      </c>
    </row>
    <row r="188" spans="1:5">
      <c r="A188">
        <v>186</v>
      </c>
      <c r="B188" s="8">
        <f>'V1'!$C$37+'V1'!$C$30*'Chart Data'!A188*8</f>
        <v>91962.880829015543</v>
      </c>
      <c r="C188" s="8">
        <f>'V1'!$C$71+'V1'!$C$37+'V1'!$C$30*'Chart Data'!A188*8</f>
        <v>187285.46147417685</v>
      </c>
      <c r="D188" s="5">
        <f>'V1'!$C$4*'Chart Data'!A188*8</f>
        <v>156240</v>
      </c>
      <c r="E188">
        <f>IF(A188&gt;'V1'!$C$24,"",IF(A188='V1'!$C$24,MAX(B:D)+10000,0))</f>
        <v>0</v>
      </c>
    </row>
    <row r="189" spans="1:5">
      <c r="A189">
        <v>187</v>
      </c>
      <c r="B189" s="8">
        <f>'V1'!$C$37+'V1'!$C$30*'Chart Data'!A189*8</f>
        <v>92386.48704663213</v>
      </c>
      <c r="C189" s="8">
        <f>'V1'!$C$71+'V1'!$C$37+'V1'!$C$30*'Chart Data'!A189*8</f>
        <v>187709.06769179343</v>
      </c>
      <c r="D189" s="5">
        <f>'V1'!$C$4*'Chart Data'!A189*8</f>
        <v>157080</v>
      </c>
      <c r="E189">
        <f>IF(A189&gt;'V1'!$C$24,"",IF(A189='V1'!$C$24,MAX(B:D)+10000,0))</f>
        <v>0</v>
      </c>
    </row>
    <row r="190" spans="1:5">
      <c r="A190">
        <v>188</v>
      </c>
      <c r="B190" s="8">
        <f>'V1'!$C$37+'V1'!$C$30*'Chart Data'!A190*8</f>
        <v>92810.093264248702</v>
      </c>
      <c r="C190" s="8">
        <f>'V1'!$C$71+'V1'!$C$37+'V1'!$C$30*'Chart Data'!A190*8</f>
        <v>188132.67390940999</v>
      </c>
      <c r="D190" s="5">
        <f>'V1'!$C$4*'Chart Data'!A190*8</f>
        <v>157920</v>
      </c>
      <c r="E190">
        <f>IF(A190&gt;'V1'!$C$24,"",IF(A190='V1'!$C$24,MAX(B:D)+10000,0))</f>
        <v>0</v>
      </c>
    </row>
    <row r="191" spans="1:5">
      <c r="A191">
        <v>189</v>
      </c>
      <c r="B191" s="8">
        <f>'V1'!$C$37+'V1'!$C$30*'Chart Data'!A191*8</f>
        <v>93233.699481865289</v>
      </c>
      <c r="C191" s="8">
        <f>'V1'!$C$71+'V1'!$C$37+'V1'!$C$30*'Chart Data'!A191*8</f>
        <v>188556.28012702658</v>
      </c>
      <c r="D191" s="5">
        <f>'V1'!$C$4*'Chart Data'!A191*8</f>
        <v>158760</v>
      </c>
      <c r="E191">
        <f>IF(A191&gt;'V1'!$C$24,"",IF(A191='V1'!$C$24,MAX(B:D)+10000,0))</f>
        <v>0</v>
      </c>
    </row>
    <row r="192" spans="1:5">
      <c r="A192">
        <v>190</v>
      </c>
      <c r="B192" s="8">
        <f>'V1'!$C$37+'V1'!$C$30*'Chart Data'!A192*8</f>
        <v>93657.305699481862</v>
      </c>
      <c r="C192" s="8">
        <f>'V1'!$C$71+'V1'!$C$37+'V1'!$C$30*'Chart Data'!A192*8</f>
        <v>188979.88634464314</v>
      </c>
      <c r="D192" s="5">
        <f>'V1'!$C$4*'Chart Data'!A192*8</f>
        <v>159600</v>
      </c>
      <c r="E192">
        <f>IF(A192&gt;'V1'!$C$24,"",IF(A192='V1'!$C$24,MAX(B:D)+10000,0))</f>
        <v>0</v>
      </c>
    </row>
    <row r="193" spans="1:5">
      <c r="A193">
        <v>191</v>
      </c>
      <c r="B193" s="8">
        <f>'V1'!$C$37+'V1'!$C$30*'Chart Data'!A193*8</f>
        <v>94080.911917098449</v>
      </c>
      <c r="C193" s="8">
        <f>'V1'!$C$71+'V1'!$C$37+'V1'!$C$30*'Chart Data'!A193*8</f>
        <v>189403.49256225972</v>
      </c>
      <c r="D193" s="5">
        <f>'V1'!$C$4*'Chart Data'!A193*8</f>
        <v>160440</v>
      </c>
      <c r="E193">
        <f>IF(A193&gt;'V1'!$C$24,"",IF(A193='V1'!$C$24,MAX(B:D)+10000,0))</f>
        <v>0</v>
      </c>
    </row>
    <row r="194" spans="1:5">
      <c r="A194">
        <v>192</v>
      </c>
      <c r="B194" s="8">
        <f>'V1'!$C$37+'V1'!$C$30*'Chart Data'!A194*8</f>
        <v>94504.518134715021</v>
      </c>
      <c r="C194" s="8">
        <f>'V1'!$C$71+'V1'!$C$37+'V1'!$C$30*'Chart Data'!A194*8</f>
        <v>189827.09877987631</v>
      </c>
      <c r="D194" s="5">
        <f>'V1'!$C$4*'Chart Data'!A194*8</f>
        <v>161280</v>
      </c>
      <c r="E194">
        <f>IF(A194&gt;'V1'!$C$24,"",IF(A194='V1'!$C$24,MAX(B:D)+10000,0))</f>
        <v>0</v>
      </c>
    </row>
    <row r="195" spans="1:5">
      <c r="A195">
        <v>193</v>
      </c>
      <c r="B195" s="8">
        <f>'V1'!$C$37+'V1'!$C$30*'Chart Data'!A195*8</f>
        <v>94928.124352331608</v>
      </c>
      <c r="C195" s="8">
        <f>'V1'!$C$71+'V1'!$C$37+'V1'!$C$30*'Chart Data'!A195*8</f>
        <v>190250.7049974929</v>
      </c>
      <c r="D195" s="5">
        <f>'V1'!$C$4*'Chart Data'!A195*8</f>
        <v>162120</v>
      </c>
      <c r="E195">
        <f>IF(A195&gt;'V1'!$C$24,"",IF(A195='V1'!$C$24,MAX(B:D)+10000,0))</f>
        <v>0</v>
      </c>
    </row>
    <row r="196" spans="1:5">
      <c r="A196">
        <v>194</v>
      </c>
      <c r="B196" s="8">
        <f>'V1'!$C$37+'V1'!$C$30*'Chart Data'!A196*8</f>
        <v>95351.73056994818</v>
      </c>
      <c r="C196" s="8">
        <f>'V1'!$C$71+'V1'!$C$37+'V1'!$C$30*'Chart Data'!A196*8</f>
        <v>190674.31121510948</v>
      </c>
      <c r="D196" s="5">
        <f>'V1'!$C$4*'Chart Data'!A196*8</f>
        <v>162960</v>
      </c>
      <c r="E196">
        <f>IF(A196&gt;'V1'!$C$24,"",IF(A196='V1'!$C$24,MAX(B:D)+10000,0))</f>
        <v>0</v>
      </c>
    </row>
    <row r="197" spans="1:5">
      <c r="A197">
        <v>195</v>
      </c>
      <c r="B197" s="8">
        <f>'V1'!$C$37+'V1'!$C$30*'Chart Data'!A197*8</f>
        <v>95775.336787564767</v>
      </c>
      <c r="C197" s="8">
        <f>'V1'!$C$71+'V1'!$C$37+'V1'!$C$30*'Chart Data'!A197*8</f>
        <v>191097.91743272607</v>
      </c>
      <c r="D197" s="5">
        <f>'V1'!$C$4*'Chart Data'!A197*8</f>
        <v>163800</v>
      </c>
      <c r="E197">
        <f>IF(A197&gt;'V1'!$C$24,"",IF(A197='V1'!$C$24,MAX(B:D)+10000,0))</f>
        <v>0</v>
      </c>
    </row>
    <row r="198" spans="1:5">
      <c r="A198">
        <v>196</v>
      </c>
      <c r="B198" s="8">
        <f>'V1'!$C$37+'V1'!$C$30*'Chart Data'!A198*8</f>
        <v>96198.94300518134</v>
      </c>
      <c r="C198" s="8">
        <f>'V1'!$C$71+'V1'!$C$37+'V1'!$C$30*'Chart Data'!A198*8</f>
        <v>191521.52365034263</v>
      </c>
      <c r="D198" s="5">
        <f>'V1'!$C$4*'Chart Data'!A198*8</f>
        <v>164640</v>
      </c>
      <c r="E198">
        <f>IF(A198&gt;'V1'!$C$24,"",IF(A198='V1'!$C$24,MAX(B:D)+10000,0))</f>
        <v>0</v>
      </c>
    </row>
    <row r="199" spans="1:5">
      <c r="A199">
        <v>197</v>
      </c>
      <c r="B199" s="8">
        <f>'V1'!$C$37+'V1'!$C$30*'Chart Data'!A199*8</f>
        <v>96622.549222797927</v>
      </c>
      <c r="C199" s="8">
        <f>'V1'!$C$71+'V1'!$C$37+'V1'!$C$30*'Chart Data'!A199*8</f>
        <v>191945.12986795921</v>
      </c>
      <c r="D199" s="5">
        <f>'V1'!$C$4*'Chart Data'!A199*8</f>
        <v>165480</v>
      </c>
      <c r="E199">
        <f>IF(A199&gt;'V1'!$C$24,"",IF(A199='V1'!$C$24,MAX(B:D)+10000,0))</f>
        <v>0</v>
      </c>
    </row>
    <row r="200" spans="1:5">
      <c r="A200">
        <v>198</v>
      </c>
      <c r="B200" s="8">
        <f>'V1'!$C$37+'V1'!$C$30*'Chart Data'!A200*8</f>
        <v>97046.155440414514</v>
      </c>
      <c r="C200" s="8">
        <f>'V1'!$C$71+'V1'!$C$37+'V1'!$C$30*'Chart Data'!A200*8</f>
        <v>192368.7360855758</v>
      </c>
      <c r="D200" s="5">
        <f>'V1'!$C$4*'Chart Data'!A200*8</f>
        <v>166320</v>
      </c>
      <c r="E200">
        <f>IF(A200&gt;'V1'!$C$24,"",IF(A200='V1'!$C$24,MAX(B:D)+10000,0))</f>
        <v>0</v>
      </c>
    </row>
    <row r="201" spans="1:5">
      <c r="A201">
        <v>199</v>
      </c>
      <c r="B201" s="8">
        <f>'V1'!$C$37+'V1'!$C$30*'Chart Data'!A201*8</f>
        <v>97469.761658031086</v>
      </c>
      <c r="C201" s="8">
        <f>'V1'!$C$71+'V1'!$C$37+'V1'!$C$30*'Chart Data'!A201*8</f>
        <v>192792.34230319236</v>
      </c>
      <c r="D201" s="5">
        <f>'V1'!$C$4*'Chart Data'!A201*8</f>
        <v>167160</v>
      </c>
      <c r="E201">
        <f>IF(A201&gt;'V1'!$C$24,"",IF(A201='V1'!$C$24,MAX(B:D)+10000,0))</f>
        <v>0</v>
      </c>
    </row>
    <row r="202" spans="1:5">
      <c r="A202">
        <v>200</v>
      </c>
      <c r="B202" s="8">
        <f>'V1'!$C$37+'V1'!$C$30*'Chart Data'!A202*8</f>
        <v>97893.367875647673</v>
      </c>
      <c r="C202" s="8">
        <f>'V1'!$C$71+'V1'!$C$37+'V1'!$C$30*'Chart Data'!A202*8</f>
        <v>193215.94852080895</v>
      </c>
      <c r="D202" s="5">
        <f>'V1'!$C$4*'Chart Data'!A202*8</f>
        <v>168000</v>
      </c>
      <c r="E202">
        <f>IF(A202&gt;'V1'!$C$24,"",IF(A202='V1'!$C$24,MAX(B:D)+10000,0))</f>
        <v>0</v>
      </c>
    </row>
    <row r="203" spans="1:5">
      <c r="A203">
        <v>201</v>
      </c>
      <c r="B203" s="8">
        <f>'V1'!$C$37+'V1'!$C$30*'Chart Data'!A203*8</f>
        <v>98316.974093264245</v>
      </c>
      <c r="C203" s="8">
        <f>'V1'!$C$71+'V1'!$C$37+'V1'!$C$30*'Chart Data'!A203*8</f>
        <v>193639.55473842553</v>
      </c>
      <c r="D203" s="5">
        <f>'V1'!$C$4*'Chart Data'!A203*8</f>
        <v>168840</v>
      </c>
      <c r="E203">
        <f>IF(A203&gt;'V1'!$C$24,"",IF(A203='V1'!$C$24,MAX(B:D)+10000,0))</f>
        <v>0</v>
      </c>
    </row>
    <row r="204" spans="1:5">
      <c r="A204">
        <v>202</v>
      </c>
      <c r="B204" s="8">
        <f>'V1'!$C$37+'V1'!$C$30*'Chart Data'!A204*8</f>
        <v>98740.580310880832</v>
      </c>
      <c r="C204" s="8">
        <f>'V1'!$C$71+'V1'!$C$37+'V1'!$C$30*'Chart Data'!A204*8</f>
        <v>194063.16095604212</v>
      </c>
      <c r="D204" s="5">
        <f>'V1'!$C$4*'Chart Data'!A204*8</f>
        <v>169680</v>
      </c>
      <c r="E204">
        <f>IF(A204&gt;'V1'!$C$24,"",IF(A204='V1'!$C$24,MAX(B:D)+10000,0))</f>
        <v>0</v>
      </c>
    </row>
    <row r="205" spans="1:5">
      <c r="A205">
        <v>203</v>
      </c>
      <c r="B205" s="8">
        <f>'V1'!$C$37+'V1'!$C$30*'Chart Data'!A205*8</f>
        <v>99164.186528497405</v>
      </c>
      <c r="C205" s="8">
        <f>'V1'!$C$71+'V1'!$C$37+'V1'!$C$30*'Chart Data'!A205*8</f>
        <v>194486.76717365871</v>
      </c>
      <c r="D205" s="5">
        <f>'V1'!$C$4*'Chart Data'!A205*8</f>
        <v>170520</v>
      </c>
      <c r="E205">
        <f>IF(A205&gt;'V1'!$C$24,"",IF(A205='V1'!$C$24,MAX(B:D)+10000,0))</f>
        <v>0</v>
      </c>
    </row>
    <row r="206" spans="1:5">
      <c r="A206">
        <v>204</v>
      </c>
      <c r="B206" s="8">
        <f>'V1'!$C$37+'V1'!$C$30*'Chart Data'!A206*8</f>
        <v>99587.792746113992</v>
      </c>
      <c r="C206" s="8">
        <f>'V1'!$C$71+'V1'!$C$37+'V1'!$C$30*'Chart Data'!A206*8</f>
        <v>194910.37339127529</v>
      </c>
      <c r="D206" s="5">
        <f>'V1'!$C$4*'Chart Data'!A206*8</f>
        <v>171360</v>
      </c>
      <c r="E206">
        <f>IF(A206&gt;'V1'!$C$24,"",IF(A206='V1'!$C$24,MAX(B:D)+10000,0))</f>
        <v>0</v>
      </c>
    </row>
    <row r="207" spans="1:5">
      <c r="A207">
        <v>205</v>
      </c>
      <c r="B207" s="8">
        <f>'V1'!$C$37+'V1'!$C$30*'Chart Data'!A207*8</f>
        <v>100011.39896373056</v>
      </c>
      <c r="C207" s="8">
        <f>'V1'!$C$71+'V1'!$C$37+'V1'!$C$30*'Chart Data'!A207*8</f>
        <v>195333.97960889185</v>
      </c>
      <c r="D207" s="5">
        <f>'V1'!$C$4*'Chart Data'!A207*8</f>
        <v>172200</v>
      </c>
      <c r="E207">
        <f>IF(A207&gt;'V1'!$C$24,"",IF(A207='V1'!$C$24,MAX(B:D)+10000,0))</f>
        <v>0</v>
      </c>
    </row>
    <row r="208" spans="1:5">
      <c r="A208">
        <v>206</v>
      </c>
      <c r="B208" s="8">
        <f>'V1'!$C$37+'V1'!$C$30*'Chart Data'!A208*8</f>
        <v>100435.00518134715</v>
      </c>
      <c r="C208" s="8">
        <f>'V1'!$C$71+'V1'!$C$37+'V1'!$C$30*'Chart Data'!A208*8</f>
        <v>195757.58582650844</v>
      </c>
      <c r="D208" s="5">
        <f>'V1'!$C$4*'Chart Data'!A208*8</f>
        <v>173040</v>
      </c>
      <c r="E208">
        <f>IF(A208&gt;'V1'!$C$24,"",IF(A208='V1'!$C$24,MAX(B:D)+10000,0))</f>
        <v>0</v>
      </c>
    </row>
    <row r="209" spans="1:5">
      <c r="A209">
        <v>207</v>
      </c>
      <c r="B209" s="8">
        <f>'V1'!$C$37+'V1'!$C$30*'Chart Data'!A209*8</f>
        <v>100858.61139896372</v>
      </c>
      <c r="C209" s="8">
        <f>'V1'!$C$71+'V1'!$C$37+'V1'!$C$30*'Chart Data'!A209*8</f>
        <v>196181.192044125</v>
      </c>
      <c r="D209" s="5">
        <f>'V1'!$C$4*'Chart Data'!A209*8</f>
        <v>173880</v>
      </c>
      <c r="E209">
        <f>IF(A209&gt;'V1'!$C$24,"",IF(A209='V1'!$C$24,MAX(B:D)+10000,0))</f>
        <v>0</v>
      </c>
    </row>
    <row r="210" spans="1:5">
      <c r="A210">
        <v>208</v>
      </c>
      <c r="B210" s="8">
        <f>'V1'!$C$37+'V1'!$C$30*'Chart Data'!A210*8</f>
        <v>101282.21761658031</v>
      </c>
      <c r="C210" s="8">
        <f>'V1'!$C$71+'V1'!$C$37+'V1'!$C$30*'Chart Data'!A210*8</f>
        <v>196604.79826174158</v>
      </c>
      <c r="D210" s="5">
        <f>'V1'!$C$4*'Chart Data'!A210*8</f>
        <v>174720</v>
      </c>
      <c r="E210">
        <f>IF(A210&gt;'V1'!$C$24,"",IF(A210='V1'!$C$24,MAX(B:D)+10000,0))</f>
        <v>0</v>
      </c>
    </row>
    <row r="211" spans="1:5">
      <c r="A211">
        <v>209</v>
      </c>
      <c r="B211" s="8">
        <f>'V1'!$C$37+'V1'!$C$30*'Chart Data'!A211*8</f>
        <v>101705.82383419688</v>
      </c>
      <c r="C211" s="8">
        <f>'V1'!$C$71+'V1'!$C$37+'V1'!$C$30*'Chart Data'!A211*8</f>
        <v>197028.40447935817</v>
      </c>
      <c r="D211" s="5">
        <f>'V1'!$C$4*'Chart Data'!A211*8</f>
        <v>175560</v>
      </c>
      <c r="E211">
        <f>IF(A211&gt;'V1'!$C$24,"",IF(A211='V1'!$C$24,MAX(B:D)+10000,0))</f>
        <v>0</v>
      </c>
    </row>
    <row r="212" spans="1:5">
      <c r="A212">
        <v>210</v>
      </c>
      <c r="B212" s="8">
        <f>'V1'!$C$37+'V1'!$C$30*'Chart Data'!A212*8</f>
        <v>102129.43005181347</v>
      </c>
      <c r="C212" s="8">
        <f>'V1'!$C$71+'V1'!$C$37+'V1'!$C$30*'Chart Data'!A212*8</f>
        <v>197452.01069697476</v>
      </c>
      <c r="D212" s="5">
        <f>'V1'!$C$4*'Chart Data'!A212*8</f>
        <v>176400</v>
      </c>
      <c r="E212">
        <f>IF(A212&gt;'V1'!$C$24,"",IF(A212='V1'!$C$24,MAX(B:D)+10000,0))</f>
        <v>0</v>
      </c>
    </row>
    <row r="213" spans="1:5">
      <c r="A213">
        <v>211</v>
      </c>
      <c r="B213" s="8">
        <f>'V1'!$C$37+'V1'!$C$30*'Chart Data'!A213*8</f>
        <v>102553.03626943006</v>
      </c>
      <c r="C213" s="8">
        <f>'V1'!$C$71+'V1'!$C$37+'V1'!$C$30*'Chart Data'!A213*8</f>
        <v>197875.61691459134</v>
      </c>
      <c r="D213" s="5">
        <f>'V1'!$C$4*'Chart Data'!A213*8</f>
        <v>177240</v>
      </c>
      <c r="E213">
        <f>IF(A213&gt;'V1'!$C$24,"",IF(A213='V1'!$C$24,MAX(B:D)+10000,0))</f>
        <v>0</v>
      </c>
    </row>
    <row r="214" spans="1:5">
      <c r="A214">
        <v>212</v>
      </c>
      <c r="B214" s="8">
        <f>'V1'!$C$37+'V1'!$C$30*'Chart Data'!A214*8</f>
        <v>102976.64248704663</v>
      </c>
      <c r="C214" s="8">
        <f>'V1'!$C$71+'V1'!$C$37+'V1'!$C$30*'Chart Data'!A214*8</f>
        <v>198299.22313220793</v>
      </c>
      <c r="D214" s="5">
        <f>'V1'!$C$4*'Chart Data'!A214*8</f>
        <v>178080</v>
      </c>
      <c r="E214">
        <f>IF(A214&gt;'V1'!$C$24,"",IF(A214='V1'!$C$24,MAX(B:D)+10000,0))</f>
        <v>0</v>
      </c>
    </row>
    <row r="215" spans="1:5">
      <c r="A215">
        <v>213</v>
      </c>
      <c r="B215" s="8">
        <f>'V1'!$C$37+'V1'!$C$30*'Chart Data'!A215*8</f>
        <v>103400.24870466322</v>
      </c>
      <c r="C215" s="8">
        <f>'V1'!$C$71+'V1'!$C$37+'V1'!$C$30*'Chart Data'!A215*8</f>
        <v>198722.82934982452</v>
      </c>
      <c r="D215" s="5">
        <f>'V1'!$C$4*'Chart Data'!A215*8</f>
        <v>178920</v>
      </c>
      <c r="E215">
        <f>IF(A215&gt;'V1'!$C$24,"",IF(A215='V1'!$C$24,MAX(B:D)+10000,0))</f>
        <v>0</v>
      </c>
    </row>
    <row r="216" spans="1:5">
      <c r="A216">
        <v>214</v>
      </c>
      <c r="B216" s="8">
        <f>'V1'!$C$37+'V1'!$C$30*'Chart Data'!A216*8</f>
        <v>103823.85492227979</v>
      </c>
      <c r="C216" s="8">
        <f>'V1'!$C$71+'V1'!$C$37+'V1'!$C$30*'Chart Data'!A216*8</f>
        <v>199146.43556744108</v>
      </c>
      <c r="D216" s="5">
        <f>'V1'!$C$4*'Chart Data'!A216*8</f>
        <v>179760</v>
      </c>
      <c r="E216">
        <f>IF(A216&gt;'V1'!$C$24,"",IF(A216='V1'!$C$24,MAX(B:D)+10000,0))</f>
        <v>0</v>
      </c>
    </row>
    <row r="217" spans="1:5">
      <c r="A217">
        <v>215</v>
      </c>
      <c r="B217" s="8">
        <f>'V1'!$C$37+'V1'!$C$30*'Chart Data'!A217*8</f>
        <v>104247.46113989638</v>
      </c>
      <c r="C217" s="8">
        <f>'V1'!$C$71+'V1'!$C$37+'V1'!$C$30*'Chart Data'!A217*8</f>
        <v>199570.04178505766</v>
      </c>
      <c r="D217" s="5">
        <f>'V1'!$C$4*'Chart Data'!A217*8</f>
        <v>180600</v>
      </c>
      <c r="E217">
        <f>IF(A217&gt;'V1'!$C$24,"",IF(A217='V1'!$C$24,MAX(B:D)+10000,0))</f>
        <v>0</v>
      </c>
    </row>
    <row r="218" spans="1:5">
      <c r="A218">
        <v>216</v>
      </c>
      <c r="B218" s="8">
        <f>'V1'!$C$37+'V1'!$C$30*'Chart Data'!A218*8</f>
        <v>104671.06735751295</v>
      </c>
      <c r="C218" s="8">
        <f>'V1'!$C$71+'V1'!$C$37+'V1'!$C$30*'Chart Data'!A218*8</f>
        <v>199993.64800267422</v>
      </c>
      <c r="D218" s="5">
        <f>'V1'!$C$4*'Chart Data'!A218*8</f>
        <v>181440</v>
      </c>
      <c r="E218">
        <f>IF(A218&gt;'V1'!$C$24,"",IF(A218='V1'!$C$24,MAX(B:D)+10000,0))</f>
        <v>0</v>
      </c>
    </row>
    <row r="219" spans="1:5">
      <c r="A219">
        <v>217</v>
      </c>
      <c r="B219" s="8">
        <f>'V1'!$C$37+'V1'!$C$30*'Chart Data'!A219*8</f>
        <v>105094.67357512953</v>
      </c>
      <c r="C219" s="8">
        <f>'V1'!$C$71+'V1'!$C$37+'V1'!$C$30*'Chart Data'!A219*8</f>
        <v>200417.25422029081</v>
      </c>
      <c r="D219" s="5">
        <f>'V1'!$C$4*'Chart Data'!A219*8</f>
        <v>182280</v>
      </c>
      <c r="E219">
        <f>IF(A219&gt;'V1'!$C$24,"",IF(A219='V1'!$C$24,MAX(B:D)+10000,0))</f>
        <v>0</v>
      </c>
    </row>
    <row r="220" spans="1:5">
      <c r="A220">
        <v>218</v>
      </c>
      <c r="B220" s="8">
        <f>'V1'!$C$37+'V1'!$C$30*'Chart Data'!A220*8</f>
        <v>105518.27979274611</v>
      </c>
      <c r="C220" s="8">
        <f>'V1'!$C$71+'V1'!$C$37+'V1'!$C$30*'Chart Data'!A220*8</f>
        <v>200840.86043790739</v>
      </c>
      <c r="D220" s="5">
        <f>'V1'!$C$4*'Chart Data'!A220*8</f>
        <v>183120</v>
      </c>
      <c r="E220">
        <f>IF(A220&gt;'V1'!$C$24,"",IF(A220='V1'!$C$24,MAX(B:D)+10000,0))</f>
        <v>0</v>
      </c>
    </row>
    <row r="221" spans="1:5">
      <c r="A221">
        <v>219</v>
      </c>
      <c r="B221" s="8">
        <f>'V1'!$C$37+'V1'!$C$30*'Chart Data'!A221*8</f>
        <v>105941.88601036269</v>
      </c>
      <c r="C221" s="8">
        <f>'V1'!$C$71+'V1'!$C$37+'V1'!$C$30*'Chart Data'!A221*8</f>
        <v>201264.46665552398</v>
      </c>
      <c r="D221" s="5">
        <f>'V1'!$C$4*'Chart Data'!A221*8</f>
        <v>183960</v>
      </c>
      <c r="E221">
        <f>IF(A221&gt;'V1'!$C$24,"",IF(A221='V1'!$C$24,MAX(B:D)+10000,0))</f>
        <v>0</v>
      </c>
    </row>
    <row r="222" spans="1:5">
      <c r="A222">
        <v>220</v>
      </c>
      <c r="B222" s="8">
        <f>'V1'!$C$37+'V1'!$C$30*'Chart Data'!A222*8</f>
        <v>106365.49222797927</v>
      </c>
      <c r="C222" s="8">
        <f>'V1'!$C$71+'V1'!$C$37+'V1'!$C$30*'Chart Data'!A222*8</f>
        <v>201688.07287314057</v>
      </c>
      <c r="D222" s="5">
        <f>'V1'!$C$4*'Chart Data'!A222*8</f>
        <v>184800</v>
      </c>
      <c r="E222">
        <f>IF(A222&gt;'V1'!$C$24,"",IF(A222='V1'!$C$24,MAX(B:D)+10000,0))</f>
        <v>0</v>
      </c>
    </row>
    <row r="223" spans="1:5">
      <c r="A223">
        <v>221</v>
      </c>
      <c r="B223" s="8">
        <f>'V1'!$C$37+'V1'!$C$30*'Chart Data'!A223*8</f>
        <v>106789.09844559585</v>
      </c>
      <c r="C223" s="8">
        <f>'V1'!$C$71+'V1'!$C$37+'V1'!$C$30*'Chart Data'!A223*8</f>
        <v>202111.67909075716</v>
      </c>
      <c r="D223" s="5">
        <f>'V1'!$C$4*'Chart Data'!A223*8</f>
        <v>185640</v>
      </c>
      <c r="E223">
        <f>IF(A223&gt;'V1'!$C$24,"",IF(A223='V1'!$C$24,MAX(B:D)+10000,0))</f>
        <v>0</v>
      </c>
    </row>
    <row r="224" spans="1:5">
      <c r="A224">
        <v>222</v>
      </c>
      <c r="B224" s="8">
        <f>'V1'!$C$37+'V1'!$C$30*'Chart Data'!A224*8</f>
        <v>107212.70466321244</v>
      </c>
      <c r="C224" s="8">
        <f>'V1'!$C$71+'V1'!$C$37+'V1'!$C$30*'Chart Data'!A224*8</f>
        <v>202535.28530837374</v>
      </c>
      <c r="D224" s="5">
        <f>'V1'!$C$4*'Chart Data'!A224*8</f>
        <v>186480</v>
      </c>
      <c r="E224">
        <f>IF(A224&gt;'V1'!$C$24,"",IF(A224='V1'!$C$24,MAX(B:D)+10000,0))</f>
        <v>0</v>
      </c>
    </row>
    <row r="225" spans="1:5">
      <c r="A225">
        <v>223</v>
      </c>
      <c r="B225" s="8">
        <f>'V1'!$C$37+'V1'!$C$30*'Chart Data'!A225*8</f>
        <v>107636.31088082901</v>
      </c>
      <c r="C225" s="8">
        <f>'V1'!$C$71+'V1'!$C$37+'V1'!$C$30*'Chart Data'!A225*8</f>
        <v>202958.8915259903</v>
      </c>
      <c r="D225" s="5">
        <f>'V1'!$C$4*'Chart Data'!A225*8</f>
        <v>187320</v>
      </c>
      <c r="E225">
        <f>IF(A225&gt;'V1'!$C$24,"",IF(A225='V1'!$C$24,MAX(B:D)+10000,0))</f>
        <v>0</v>
      </c>
    </row>
    <row r="226" spans="1:5">
      <c r="A226">
        <v>224</v>
      </c>
      <c r="B226" s="8">
        <f>'V1'!$C$37+'V1'!$C$30*'Chart Data'!A226*8</f>
        <v>108059.9170984456</v>
      </c>
      <c r="C226" s="8">
        <f>'V1'!$C$71+'V1'!$C$37+'V1'!$C$30*'Chart Data'!A226*8</f>
        <v>203382.49774360689</v>
      </c>
      <c r="D226" s="5">
        <f>'V1'!$C$4*'Chart Data'!A226*8</f>
        <v>188160</v>
      </c>
      <c r="E226">
        <f>IF(A226&gt;'V1'!$C$24,"",IF(A226='V1'!$C$24,MAX(B:D)+10000,0))</f>
        <v>0</v>
      </c>
    </row>
    <row r="227" spans="1:5">
      <c r="A227">
        <v>225</v>
      </c>
      <c r="B227" s="8">
        <f>'V1'!$C$37+'V1'!$C$30*'Chart Data'!A227*8</f>
        <v>108483.52331606217</v>
      </c>
      <c r="C227" s="8">
        <f>'V1'!$C$71+'V1'!$C$37+'V1'!$C$30*'Chart Data'!A227*8</f>
        <v>203806.10396122345</v>
      </c>
      <c r="D227" s="5">
        <f>'V1'!$C$4*'Chart Data'!A227*8</f>
        <v>189000</v>
      </c>
      <c r="E227">
        <f>IF(A227&gt;'V1'!$C$24,"",IF(A227='V1'!$C$24,MAX(B:D)+10000,0))</f>
        <v>0</v>
      </c>
    </row>
    <row r="228" spans="1:5">
      <c r="A228">
        <v>226</v>
      </c>
      <c r="B228" s="8">
        <f>'V1'!$C$37+'V1'!$C$30*'Chart Data'!A228*8</f>
        <v>108907.12953367876</v>
      </c>
      <c r="C228" s="8">
        <f>'V1'!$C$71+'V1'!$C$37+'V1'!$C$30*'Chart Data'!A228*8</f>
        <v>204229.71017884003</v>
      </c>
      <c r="D228" s="5">
        <f>'V1'!$C$4*'Chart Data'!A228*8</f>
        <v>189840</v>
      </c>
      <c r="E228">
        <f>IF(A228&gt;'V1'!$C$24,"",IF(A228='V1'!$C$24,MAX(B:D)+10000,0))</f>
        <v>0</v>
      </c>
    </row>
    <row r="229" spans="1:5">
      <c r="A229">
        <v>227</v>
      </c>
      <c r="B229" s="8">
        <f>'V1'!$C$37+'V1'!$C$30*'Chart Data'!A229*8</f>
        <v>109330.73575129533</v>
      </c>
      <c r="C229" s="8">
        <f>'V1'!$C$71+'V1'!$C$37+'V1'!$C$30*'Chart Data'!A229*8</f>
        <v>204653.31639645662</v>
      </c>
      <c r="D229" s="5">
        <f>'V1'!$C$4*'Chart Data'!A229*8</f>
        <v>190680</v>
      </c>
      <c r="E229">
        <f>IF(A229&gt;'V1'!$C$24,"",IF(A229='V1'!$C$24,MAX(B:D)+10000,0))</f>
        <v>0</v>
      </c>
    </row>
    <row r="230" spans="1:5">
      <c r="A230">
        <v>228</v>
      </c>
      <c r="B230" s="8">
        <f>'V1'!$C$37+'V1'!$C$30*'Chart Data'!A230*8</f>
        <v>109754.34196891192</v>
      </c>
      <c r="C230" s="8">
        <f>'V1'!$C$71+'V1'!$C$37+'V1'!$C$30*'Chart Data'!A230*8</f>
        <v>205076.92261407321</v>
      </c>
      <c r="D230" s="5">
        <f>'V1'!$C$4*'Chart Data'!A230*8</f>
        <v>191520</v>
      </c>
      <c r="E230">
        <f>IF(A230&gt;'V1'!$C$24,"",IF(A230='V1'!$C$24,MAX(B:D)+10000,0))</f>
        <v>0</v>
      </c>
    </row>
    <row r="231" spans="1:5">
      <c r="A231">
        <v>229</v>
      </c>
      <c r="B231" s="8">
        <f>'V1'!$C$37+'V1'!$C$30*'Chart Data'!A231*8</f>
        <v>110177.94818652849</v>
      </c>
      <c r="C231" s="8">
        <f>'V1'!$C$71+'V1'!$C$37+'V1'!$C$30*'Chart Data'!A231*8</f>
        <v>205500.52883168979</v>
      </c>
      <c r="D231" s="5">
        <f>'V1'!$C$4*'Chart Data'!A231*8</f>
        <v>192360</v>
      </c>
      <c r="E231">
        <f>IF(A231&gt;'V1'!$C$24,"",IF(A231='V1'!$C$24,MAX(B:D)+10000,0))</f>
        <v>0</v>
      </c>
    </row>
    <row r="232" spans="1:5">
      <c r="A232">
        <v>230</v>
      </c>
      <c r="B232" s="8">
        <f>'V1'!$C$37+'V1'!$C$30*'Chart Data'!A232*8</f>
        <v>110601.55440414508</v>
      </c>
      <c r="C232" s="8">
        <f>'V1'!$C$71+'V1'!$C$37+'V1'!$C$30*'Chart Data'!A232*8</f>
        <v>205924.13504930638</v>
      </c>
      <c r="D232" s="5">
        <f>'V1'!$C$4*'Chart Data'!A232*8</f>
        <v>193200</v>
      </c>
      <c r="E232">
        <f>IF(A232&gt;'V1'!$C$24,"",IF(A232='V1'!$C$24,MAX(B:D)+10000,0))</f>
        <v>0</v>
      </c>
    </row>
    <row r="233" spans="1:5">
      <c r="A233">
        <v>231</v>
      </c>
      <c r="B233" s="8">
        <f>'V1'!$C$37+'V1'!$C$30*'Chart Data'!A233*8</f>
        <v>111025.16062176165</v>
      </c>
      <c r="C233" s="8">
        <f>'V1'!$C$71+'V1'!$C$37+'V1'!$C$30*'Chart Data'!A233*8</f>
        <v>206347.74126692294</v>
      </c>
      <c r="D233" s="5">
        <f>'V1'!$C$4*'Chart Data'!A233*8</f>
        <v>194040</v>
      </c>
      <c r="E233">
        <f>IF(A233&gt;'V1'!$C$24,"",IF(A233='V1'!$C$24,MAX(B:D)+10000,0))</f>
        <v>0</v>
      </c>
    </row>
    <row r="234" spans="1:5">
      <c r="A234">
        <v>232</v>
      </c>
      <c r="B234" s="8">
        <f>'V1'!$C$37+'V1'!$C$30*'Chart Data'!A234*8</f>
        <v>111448.76683937824</v>
      </c>
      <c r="C234" s="8">
        <f>'V1'!$C$71+'V1'!$C$37+'V1'!$C$30*'Chart Data'!A234*8</f>
        <v>206771.34748453952</v>
      </c>
      <c r="D234" s="5">
        <f>'V1'!$C$4*'Chart Data'!A234*8</f>
        <v>194880</v>
      </c>
      <c r="E234">
        <f>IF(A234&gt;'V1'!$C$24,"",IF(A234='V1'!$C$24,MAX(B:D)+10000,0))</f>
        <v>0</v>
      </c>
    </row>
    <row r="235" spans="1:5">
      <c r="A235">
        <v>233</v>
      </c>
      <c r="B235" s="8">
        <f>'V1'!$C$37+'V1'!$C$30*'Chart Data'!A235*8</f>
        <v>111872.37305699482</v>
      </c>
      <c r="C235" s="8">
        <f>'V1'!$C$71+'V1'!$C$37+'V1'!$C$30*'Chart Data'!A235*8</f>
        <v>207194.95370215611</v>
      </c>
      <c r="D235" s="5">
        <f>'V1'!$C$4*'Chart Data'!A235*8</f>
        <v>195720</v>
      </c>
      <c r="E235">
        <f>IF(A235&gt;'V1'!$C$24,"",IF(A235='V1'!$C$24,MAX(B:D)+10000,0))</f>
        <v>0</v>
      </c>
    </row>
    <row r="236" spans="1:5">
      <c r="A236">
        <v>234</v>
      </c>
      <c r="B236" s="8">
        <f>'V1'!$C$37+'V1'!$C$30*'Chart Data'!A236*8</f>
        <v>112295.9792746114</v>
      </c>
      <c r="C236" s="8">
        <f>'V1'!$C$71+'V1'!$C$37+'V1'!$C$30*'Chart Data'!A236*8</f>
        <v>207618.55991977267</v>
      </c>
      <c r="D236" s="5">
        <f>'V1'!$C$4*'Chart Data'!A236*8</f>
        <v>196560</v>
      </c>
      <c r="E236">
        <f>IF(A236&gt;'V1'!$C$24,"",IF(A236='V1'!$C$24,MAX(B:D)+10000,0))</f>
        <v>0</v>
      </c>
    </row>
    <row r="237" spans="1:5">
      <c r="A237">
        <v>235</v>
      </c>
      <c r="B237" s="8">
        <f>'V1'!$C$37+'V1'!$C$30*'Chart Data'!A237*8</f>
        <v>112719.58549222798</v>
      </c>
      <c r="C237" s="8">
        <f>'V1'!$C$71+'V1'!$C$37+'V1'!$C$30*'Chart Data'!A237*8</f>
        <v>208042.16613738926</v>
      </c>
      <c r="D237" s="5">
        <f>'V1'!$C$4*'Chart Data'!A237*8</f>
        <v>197400</v>
      </c>
      <c r="E237">
        <f>IF(A237&gt;'V1'!$C$24,"",IF(A237='V1'!$C$24,MAX(B:D)+10000,0))</f>
        <v>0</v>
      </c>
    </row>
    <row r="238" spans="1:5">
      <c r="A238">
        <v>236</v>
      </c>
      <c r="B238" s="8">
        <f>'V1'!$C$37+'V1'!$C$30*'Chart Data'!A238*8</f>
        <v>113143.19170984456</v>
      </c>
      <c r="C238" s="8">
        <f>'V1'!$C$71+'V1'!$C$37+'V1'!$C$30*'Chart Data'!A238*8</f>
        <v>208465.77235500584</v>
      </c>
      <c r="D238" s="5">
        <f>'V1'!$C$4*'Chart Data'!A238*8</f>
        <v>198240</v>
      </c>
      <c r="E238">
        <f>IF(A238&gt;'V1'!$C$24,"",IF(A238='V1'!$C$24,MAX(B:D)+10000,0))</f>
        <v>0</v>
      </c>
    </row>
    <row r="239" spans="1:5">
      <c r="A239">
        <v>237</v>
      </c>
      <c r="B239" s="8">
        <f>'V1'!$C$37+'V1'!$C$30*'Chart Data'!A239*8</f>
        <v>113566.79792746114</v>
      </c>
      <c r="C239" s="8">
        <f>'V1'!$C$71+'V1'!$C$37+'V1'!$C$30*'Chart Data'!A239*8</f>
        <v>208889.37857262243</v>
      </c>
      <c r="D239" s="5">
        <f>'V1'!$C$4*'Chart Data'!A239*8</f>
        <v>199080</v>
      </c>
      <c r="E239">
        <f>IF(A239&gt;'V1'!$C$24,"",IF(A239='V1'!$C$24,MAX(B:D)+10000,0))</f>
        <v>0</v>
      </c>
    </row>
    <row r="240" spans="1:5">
      <c r="A240">
        <v>238</v>
      </c>
      <c r="B240" s="8">
        <f>'V1'!$C$37+'V1'!$C$30*'Chart Data'!A240*8</f>
        <v>113990.40414507771</v>
      </c>
      <c r="C240" s="8">
        <f>'V1'!$C$71+'V1'!$C$37+'V1'!$C$30*'Chart Data'!A240*8</f>
        <v>209312.98479023902</v>
      </c>
      <c r="D240" s="5">
        <f>'V1'!$C$4*'Chart Data'!A240*8</f>
        <v>199920</v>
      </c>
      <c r="E240">
        <f>IF(A240&gt;'V1'!$C$24,"",IF(A240='V1'!$C$24,MAX(B:D)+10000,0))</f>
        <v>0</v>
      </c>
    </row>
    <row r="241" spans="1:5">
      <c r="A241">
        <v>239</v>
      </c>
      <c r="B241" s="8">
        <f>'V1'!$C$37+'V1'!$C$30*'Chart Data'!A241*8</f>
        <v>114414.0103626943</v>
      </c>
      <c r="C241" s="8">
        <f>'V1'!$C$71+'V1'!$C$37+'V1'!$C$30*'Chart Data'!A241*8</f>
        <v>209736.5910078556</v>
      </c>
      <c r="D241" s="5">
        <f>'V1'!$C$4*'Chart Data'!A241*8</f>
        <v>200760</v>
      </c>
      <c r="E241">
        <f>IF(A241&gt;'V1'!$C$24,"",IF(A241='V1'!$C$24,MAX(B:D)+10000,0))</f>
        <v>0</v>
      </c>
    </row>
    <row r="242" spans="1:5">
      <c r="A242">
        <v>240</v>
      </c>
      <c r="B242" s="8">
        <f>'V1'!$C$37+'V1'!$C$30*'Chart Data'!A242*8</f>
        <v>114837.61658031087</v>
      </c>
      <c r="C242" s="8">
        <f>'V1'!$C$71+'V1'!$C$37+'V1'!$C$30*'Chart Data'!A242*8</f>
        <v>210160.19722547216</v>
      </c>
      <c r="D242" s="5">
        <f>'V1'!$C$4*'Chart Data'!A242*8</f>
        <v>201600</v>
      </c>
      <c r="E242">
        <f>IF(A242&gt;'V1'!$C$24,"",IF(A242='V1'!$C$24,MAX(B:D)+10000,0))</f>
        <v>0</v>
      </c>
    </row>
    <row r="243" spans="1:5">
      <c r="A243">
        <v>241</v>
      </c>
      <c r="B243" s="8">
        <f>'V1'!$C$37+'V1'!$C$30*'Chart Data'!A243*8</f>
        <v>115261.22279792746</v>
      </c>
      <c r="C243" s="8">
        <f>'V1'!$C$71+'V1'!$C$37+'V1'!$C$30*'Chart Data'!A243*8</f>
        <v>210583.80344308875</v>
      </c>
      <c r="D243" s="5">
        <f>'V1'!$C$4*'Chart Data'!A243*8</f>
        <v>202440</v>
      </c>
      <c r="E243">
        <f>IF(A243&gt;'V1'!$C$24,"",IF(A243='V1'!$C$24,MAX(B:D)+10000,0))</f>
        <v>0</v>
      </c>
    </row>
    <row r="244" spans="1:5">
      <c r="A244">
        <v>242</v>
      </c>
      <c r="B244" s="8">
        <f>'V1'!$C$37+'V1'!$C$30*'Chart Data'!A244*8</f>
        <v>115684.82901554403</v>
      </c>
      <c r="C244" s="8">
        <f>'V1'!$C$71+'V1'!$C$37+'V1'!$C$30*'Chart Data'!A244*8</f>
        <v>211007.40966070531</v>
      </c>
      <c r="D244" s="5">
        <f>'V1'!$C$4*'Chart Data'!A244*8</f>
        <v>203280</v>
      </c>
      <c r="E244">
        <f>IF(A244&gt;'V1'!$C$24,"",IF(A244='V1'!$C$24,MAX(B:D)+10000,0))</f>
        <v>0</v>
      </c>
    </row>
    <row r="245" spans="1:5">
      <c r="A245">
        <v>243</v>
      </c>
      <c r="B245" s="8">
        <f>'V1'!$C$37+'V1'!$C$30*'Chart Data'!A245*8</f>
        <v>116108.43523316062</v>
      </c>
      <c r="C245" s="8">
        <f>'V1'!$C$71+'V1'!$C$37+'V1'!$C$30*'Chart Data'!A245*8</f>
        <v>211431.01587832189</v>
      </c>
      <c r="D245" s="5">
        <f>'V1'!$C$4*'Chart Data'!A245*8</f>
        <v>204120</v>
      </c>
      <c r="E245">
        <f>IF(A245&gt;'V1'!$C$24,"",IF(A245='V1'!$C$24,MAX(B:D)+10000,0))</f>
        <v>0</v>
      </c>
    </row>
    <row r="246" spans="1:5">
      <c r="A246">
        <v>244</v>
      </c>
      <c r="B246" s="8">
        <f>'V1'!$C$37+'V1'!$C$30*'Chart Data'!A246*8</f>
        <v>116532.04145077719</v>
      </c>
      <c r="C246" s="8">
        <f>'V1'!$C$71+'V1'!$C$37+'V1'!$C$30*'Chart Data'!A246*8</f>
        <v>211854.62209593848</v>
      </c>
      <c r="D246" s="5">
        <f>'V1'!$C$4*'Chart Data'!A246*8</f>
        <v>204960</v>
      </c>
      <c r="E246">
        <f>IF(A246&gt;'V1'!$C$24,"",IF(A246='V1'!$C$24,MAX(B:D)+10000,0))</f>
        <v>0</v>
      </c>
    </row>
    <row r="247" spans="1:5">
      <c r="A247">
        <v>245</v>
      </c>
      <c r="B247" s="8">
        <f>'V1'!$C$37+'V1'!$C$30*'Chart Data'!A247*8</f>
        <v>116955.64766839378</v>
      </c>
      <c r="C247" s="8">
        <f>'V1'!$C$71+'V1'!$C$37+'V1'!$C$30*'Chart Data'!A247*8</f>
        <v>212278.22831355507</v>
      </c>
      <c r="D247" s="5">
        <f>'V1'!$C$4*'Chart Data'!A247*8</f>
        <v>205800</v>
      </c>
      <c r="E247">
        <f>IF(A247&gt;'V1'!$C$24,"",IF(A247='V1'!$C$24,MAX(B:D)+10000,0))</f>
        <v>0</v>
      </c>
    </row>
    <row r="248" spans="1:5">
      <c r="A248">
        <v>246</v>
      </c>
      <c r="B248" s="8">
        <f>'V1'!$C$37+'V1'!$C$30*'Chart Data'!A248*8</f>
        <v>117379.25388601037</v>
      </c>
      <c r="C248" s="8">
        <f>'V1'!$C$71+'V1'!$C$37+'V1'!$C$30*'Chart Data'!A248*8</f>
        <v>212701.83453117165</v>
      </c>
      <c r="D248" s="5">
        <f>'V1'!$C$4*'Chart Data'!A248*8</f>
        <v>206640</v>
      </c>
      <c r="E248">
        <f>IF(A248&gt;'V1'!$C$24,"",IF(A248='V1'!$C$24,MAX(B:D)+10000,0))</f>
        <v>0</v>
      </c>
    </row>
    <row r="249" spans="1:5">
      <c r="A249">
        <v>247</v>
      </c>
      <c r="B249" s="8">
        <f>'V1'!$C$37+'V1'!$C$30*'Chart Data'!A249*8</f>
        <v>117802.86010362694</v>
      </c>
      <c r="C249" s="8">
        <f>'V1'!$C$71+'V1'!$C$37+'V1'!$C$30*'Chart Data'!A249*8</f>
        <v>213125.44074878824</v>
      </c>
      <c r="D249" s="5">
        <f>'V1'!$C$4*'Chart Data'!A249*8</f>
        <v>207480</v>
      </c>
      <c r="E249">
        <f>IF(A249&gt;'V1'!$C$24,"",IF(A249='V1'!$C$24,MAX(B:D)+10000,0))</f>
        <v>0</v>
      </c>
    </row>
    <row r="250" spans="1:5">
      <c r="A250">
        <v>248</v>
      </c>
      <c r="B250" s="8">
        <f>'V1'!$C$37+'V1'!$C$30*'Chart Data'!A250*8</f>
        <v>118226.46632124353</v>
      </c>
      <c r="C250" s="8">
        <f>'V1'!$C$71+'V1'!$C$37+'V1'!$C$30*'Chart Data'!A250*8</f>
        <v>213549.04696640483</v>
      </c>
      <c r="D250" s="5">
        <f>'V1'!$C$4*'Chart Data'!A250*8</f>
        <v>208320</v>
      </c>
      <c r="E250">
        <f>IF(A250&gt;'V1'!$C$24,"",IF(A250='V1'!$C$24,MAX(B:D)+10000,0))</f>
        <v>426640</v>
      </c>
    </row>
    <row r="251" spans="1:5">
      <c r="A251">
        <v>249</v>
      </c>
      <c r="B251" s="8">
        <f>'V1'!$C$37+'V1'!$C$30*'Chart Data'!A251*8</f>
        <v>118650.0725388601</v>
      </c>
      <c r="C251" s="8">
        <f>'V1'!$C$71+'V1'!$C$37+'V1'!$C$30*'Chart Data'!A251*8</f>
        <v>213972.65318402139</v>
      </c>
      <c r="D251" s="5">
        <f>'V1'!$C$4*'Chart Data'!A251*8</f>
        <v>209160</v>
      </c>
      <c r="E251" t="str">
        <f>IF(A251&gt;'V1'!$C$24,"",IF(A251='V1'!$C$24,MAX(B:D)+10000,0))</f>
        <v/>
      </c>
    </row>
    <row r="252" spans="1:5">
      <c r="A252">
        <v>250</v>
      </c>
      <c r="B252" s="8">
        <f>'V1'!$C$37+'V1'!$C$30*'Chart Data'!A252*8</f>
        <v>119073.67875647669</v>
      </c>
      <c r="C252" s="8">
        <f>'V1'!$C$71+'V1'!$C$37+'V1'!$C$30*'Chart Data'!A252*8</f>
        <v>214396.25940163797</v>
      </c>
      <c r="D252" s="5">
        <f>'V1'!$C$4*'Chart Data'!A252*8</f>
        <v>210000</v>
      </c>
      <c r="E252" t="str">
        <f>IF(A252&gt;'V1'!$C$24,"",IF(A252='V1'!$C$24,MAX(B:D)+10000,0))</f>
        <v/>
      </c>
    </row>
    <row r="253" spans="1:5">
      <c r="A253">
        <v>251</v>
      </c>
      <c r="B253" s="8">
        <f>'V1'!$C$37+'V1'!$C$30*'Chart Data'!A253*8</f>
        <v>119497.28497409326</v>
      </c>
      <c r="C253" s="8">
        <f>'V1'!$C$71+'V1'!$C$37+'V1'!$C$30*'Chart Data'!A253*8</f>
        <v>214819.86561925453</v>
      </c>
      <c r="D253" s="5">
        <f>'V1'!$C$4*'Chart Data'!A253*8</f>
        <v>210840</v>
      </c>
      <c r="E253" t="str">
        <f>IF(A253&gt;'V1'!$C$24,"",IF(A253='V1'!$C$24,MAX(B:D)+10000,0))</f>
        <v/>
      </c>
    </row>
    <row r="254" spans="1:5">
      <c r="A254">
        <v>252</v>
      </c>
      <c r="B254" s="8">
        <f>'V1'!$C$37+'V1'!$C$30*'Chart Data'!A254*8</f>
        <v>119920.89119170984</v>
      </c>
      <c r="C254" s="8">
        <f>'V1'!$C$71+'V1'!$C$37+'V1'!$C$30*'Chart Data'!A254*8</f>
        <v>215243.47183687112</v>
      </c>
      <c r="D254" s="5">
        <f>'V1'!$C$4*'Chart Data'!A254*8</f>
        <v>211680</v>
      </c>
      <c r="E254" t="str">
        <f>IF(A254&gt;'V1'!$C$24,"",IF(A254='V1'!$C$24,MAX(B:D)+10000,0))</f>
        <v/>
      </c>
    </row>
    <row r="255" spans="1:5">
      <c r="A255">
        <v>253</v>
      </c>
      <c r="B255" s="8">
        <f>'V1'!$C$37+'V1'!$C$30*'Chart Data'!A255*8</f>
        <v>120344.49740932642</v>
      </c>
      <c r="C255" s="8">
        <f>'V1'!$C$71+'V1'!$C$37+'V1'!$C$30*'Chart Data'!A255*8</f>
        <v>215667.07805448771</v>
      </c>
      <c r="D255" s="5">
        <f>'V1'!$C$4*'Chart Data'!A255*8</f>
        <v>212520</v>
      </c>
      <c r="E255" t="str">
        <f>IF(A255&gt;'V1'!$C$24,"",IF(A255='V1'!$C$24,MAX(B:D)+10000,0))</f>
        <v/>
      </c>
    </row>
    <row r="256" spans="1:5">
      <c r="A256">
        <v>254</v>
      </c>
      <c r="B256" s="8">
        <f>'V1'!$C$37+'V1'!$C$30*'Chart Data'!A256*8</f>
        <v>120768.103626943</v>
      </c>
      <c r="C256" s="8">
        <f>'V1'!$C$71+'V1'!$C$37+'V1'!$C$30*'Chart Data'!A256*8</f>
        <v>216090.68427210429</v>
      </c>
      <c r="D256" s="5">
        <f>'V1'!$C$4*'Chart Data'!A256*8</f>
        <v>213360</v>
      </c>
      <c r="E256" t="str">
        <f>IF(A256&gt;'V1'!$C$24,"",IF(A256='V1'!$C$24,MAX(B:D)+10000,0))</f>
        <v/>
      </c>
    </row>
    <row r="257" spans="1:5">
      <c r="A257">
        <v>255</v>
      </c>
      <c r="B257" s="8">
        <f>'V1'!$C$37+'V1'!$C$30*'Chart Data'!A257*8</f>
        <v>121191.70984455958</v>
      </c>
      <c r="C257" s="8">
        <f>'V1'!$C$71+'V1'!$C$37+'V1'!$C$30*'Chart Data'!A257*8</f>
        <v>216514.29048972088</v>
      </c>
      <c r="D257" s="5">
        <f>'V1'!$C$4*'Chart Data'!A257*8</f>
        <v>214200</v>
      </c>
      <c r="E257" t="str">
        <f>IF(A257&gt;'V1'!$C$24,"",IF(A257='V1'!$C$24,MAX(B:D)+10000,0))</f>
        <v/>
      </c>
    </row>
    <row r="258" spans="1:5">
      <c r="A258">
        <v>256</v>
      </c>
      <c r="B258" s="8">
        <f>'V1'!$C$37+'V1'!$C$30*'Chart Data'!A258*8</f>
        <v>121615.31606217616</v>
      </c>
      <c r="C258" s="8">
        <f>'V1'!$C$71+'V1'!$C$37+'V1'!$C$30*'Chart Data'!A258*8</f>
        <v>216937.89670733747</v>
      </c>
      <c r="D258" s="5">
        <f>'V1'!$C$4*'Chart Data'!A258*8</f>
        <v>215040</v>
      </c>
      <c r="E258" t="str">
        <f>IF(A258&gt;'V1'!$C$24,"",IF(A258='V1'!$C$24,MAX(B:D)+10000,0))</f>
        <v/>
      </c>
    </row>
    <row r="259" spans="1:5">
      <c r="A259">
        <v>257</v>
      </c>
      <c r="B259" s="8">
        <f>'V1'!$C$37+'V1'!$C$30*'Chart Data'!A259*8</f>
        <v>122038.92227979275</v>
      </c>
      <c r="C259" s="8">
        <f>'V1'!$C$71+'V1'!$C$37+'V1'!$C$30*'Chart Data'!A259*8</f>
        <v>217361.50292495405</v>
      </c>
      <c r="D259" s="5">
        <f>'V1'!$C$4*'Chart Data'!A259*8</f>
        <v>215880</v>
      </c>
      <c r="E259" t="str">
        <f>IF(A259&gt;'V1'!$C$24,"",IF(A259='V1'!$C$24,MAX(B:D)+10000,0))</f>
        <v/>
      </c>
    </row>
    <row r="260" spans="1:5">
      <c r="A260">
        <v>258</v>
      </c>
      <c r="B260" s="8">
        <f>'V1'!$C$37+'V1'!$C$30*'Chart Data'!A260*8</f>
        <v>122462.52849740932</v>
      </c>
      <c r="C260" s="8">
        <f>'V1'!$C$71+'V1'!$C$37+'V1'!$C$30*'Chart Data'!A260*8</f>
        <v>217785.10914257061</v>
      </c>
      <c r="D260" s="5">
        <f>'V1'!$C$4*'Chart Data'!A260*8</f>
        <v>216720</v>
      </c>
      <c r="E260" t="str">
        <f>IF(A260&gt;'V1'!$C$24,"",IF(A260='V1'!$C$24,MAX(B:D)+10000,0))</f>
        <v/>
      </c>
    </row>
    <row r="261" spans="1:5">
      <c r="A261">
        <v>259</v>
      </c>
      <c r="B261" s="8">
        <f>'V1'!$C$37+'V1'!$C$30*'Chart Data'!A261*8</f>
        <v>122886.13471502591</v>
      </c>
      <c r="C261" s="8">
        <f>'V1'!$C$71+'V1'!$C$37+'V1'!$C$30*'Chart Data'!A261*8</f>
        <v>218208.7153601872</v>
      </c>
      <c r="D261" s="5">
        <f>'V1'!$C$4*'Chart Data'!A261*8</f>
        <v>217560</v>
      </c>
      <c r="E261" t="str">
        <f>IF(A261&gt;'V1'!$C$24,"",IF(A261='V1'!$C$24,MAX(B:D)+10000,0))</f>
        <v/>
      </c>
    </row>
    <row r="262" spans="1:5">
      <c r="A262">
        <v>260</v>
      </c>
      <c r="B262" s="8">
        <f>'V1'!$C$37+'V1'!$C$30*'Chart Data'!A262*8</f>
        <v>123309.74093264248</v>
      </c>
      <c r="C262" s="8">
        <f>'V1'!$C$71+'V1'!$C$37+'V1'!$C$30*'Chart Data'!A262*8</f>
        <v>218632.32157780376</v>
      </c>
      <c r="D262" s="5">
        <f>'V1'!$C$4*'Chart Data'!A262*8</f>
        <v>218400</v>
      </c>
      <c r="E262" t="str">
        <f>IF(A262&gt;'V1'!$C$24,"",IF(A262='V1'!$C$24,MAX(B:D)+10000,0))</f>
        <v/>
      </c>
    </row>
    <row r="263" spans="1:5">
      <c r="A263">
        <v>261</v>
      </c>
      <c r="B263" s="8">
        <f>'V1'!$C$37+'V1'!$C$30*'Chart Data'!A263*8</f>
        <v>123733.34715025907</v>
      </c>
      <c r="C263" s="8">
        <f>'V1'!$C$71+'V1'!$C$37+'V1'!$C$30*'Chart Data'!A263*8</f>
        <v>219055.92779542034</v>
      </c>
      <c r="D263" s="5">
        <f>'V1'!$C$4*'Chart Data'!A263*8</f>
        <v>219240</v>
      </c>
      <c r="E263" t="str">
        <f>IF(A263&gt;'V1'!$C$24,"",IF(A263='V1'!$C$24,MAX(B:D)+10000,0))</f>
        <v/>
      </c>
    </row>
    <row r="264" spans="1:5">
      <c r="A264">
        <v>262</v>
      </c>
      <c r="B264" s="8">
        <f>'V1'!$C$37+'V1'!$C$30*'Chart Data'!A264*8</f>
        <v>124156.95336787564</v>
      </c>
      <c r="C264" s="8">
        <f>'V1'!$C$71+'V1'!$C$37+'V1'!$C$30*'Chart Data'!A264*8</f>
        <v>219479.53401303693</v>
      </c>
      <c r="D264" s="5">
        <f>'V1'!$C$4*'Chart Data'!A264*8</f>
        <v>220080</v>
      </c>
      <c r="E264" t="str">
        <f>IF(A264&gt;'V1'!$C$24,"",IF(A264='V1'!$C$24,MAX(B:D)+10000,0))</f>
        <v/>
      </c>
    </row>
    <row r="265" spans="1:5">
      <c r="A265">
        <v>263</v>
      </c>
      <c r="B265" s="8">
        <f>'V1'!$C$37+'V1'!$C$30*'Chart Data'!A265*8</f>
        <v>124580.55958549223</v>
      </c>
      <c r="C265" s="8">
        <f>'V1'!$C$71+'V1'!$C$37+'V1'!$C$30*'Chart Data'!A265*8</f>
        <v>219903.14023065352</v>
      </c>
      <c r="D265" s="5">
        <f>'V1'!$C$4*'Chart Data'!A265*8</f>
        <v>220920</v>
      </c>
      <c r="E265" t="str">
        <f>IF(A265&gt;'V1'!$C$24,"",IF(A265='V1'!$C$24,MAX(B:D)+10000,0))</f>
        <v/>
      </c>
    </row>
    <row r="266" spans="1:5">
      <c r="A266">
        <v>264</v>
      </c>
      <c r="B266" s="8">
        <f>'V1'!$C$37+'V1'!$C$30*'Chart Data'!A266*8</f>
        <v>125004.1658031088</v>
      </c>
      <c r="C266" s="8">
        <f>'V1'!$C$71+'V1'!$C$37+'V1'!$C$30*'Chart Data'!A266*8</f>
        <v>220326.7464482701</v>
      </c>
      <c r="D266" s="5">
        <f>'V1'!$C$4*'Chart Data'!A266*8</f>
        <v>221760</v>
      </c>
      <c r="E266" t="str">
        <f>IF(A266&gt;'V1'!$C$24,"",IF(A266='V1'!$C$24,MAX(B:D)+10000,0))</f>
        <v/>
      </c>
    </row>
    <row r="267" spans="1:5">
      <c r="A267">
        <v>265</v>
      </c>
      <c r="B267" s="8">
        <f>'V1'!$C$37+'V1'!$C$30*'Chart Data'!A267*8</f>
        <v>125427.77202072539</v>
      </c>
      <c r="C267" s="8">
        <f>'V1'!$C$71+'V1'!$C$37+'V1'!$C$30*'Chart Data'!A267*8</f>
        <v>220750.35266588669</v>
      </c>
      <c r="D267" s="5">
        <f>'V1'!$C$4*'Chart Data'!A267*8</f>
        <v>222600</v>
      </c>
      <c r="E267" t="str">
        <f>IF(A267&gt;'V1'!$C$24,"",IF(A267='V1'!$C$24,MAX(B:D)+10000,0))</f>
        <v/>
      </c>
    </row>
    <row r="268" spans="1:5">
      <c r="A268">
        <v>266</v>
      </c>
      <c r="B268" s="8">
        <f>'V1'!$C$37+'V1'!$C$30*'Chart Data'!A268*8</f>
        <v>125851.37823834196</v>
      </c>
      <c r="C268" s="8">
        <f>'V1'!$C$71+'V1'!$C$37+'V1'!$C$30*'Chart Data'!A268*8</f>
        <v>221173.95888350325</v>
      </c>
      <c r="D268" s="5">
        <f>'V1'!$C$4*'Chart Data'!A268*8</f>
        <v>223440</v>
      </c>
      <c r="E268" t="str">
        <f>IF(A268&gt;'V1'!$C$24,"",IF(A268='V1'!$C$24,MAX(B:D)+10000,0))</f>
        <v/>
      </c>
    </row>
    <row r="269" spans="1:5">
      <c r="A269">
        <v>267</v>
      </c>
      <c r="B269" s="8">
        <f>'V1'!$C$37+'V1'!$C$30*'Chart Data'!A269*8</f>
        <v>126274.98445595855</v>
      </c>
      <c r="C269" s="8">
        <f>'V1'!$C$71+'V1'!$C$37+'V1'!$C$30*'Chart Data'!A269*8</f>
        <v>221597.56510111984</v>
      </c>
      <c r="D269" s="5">
        <f>'V1'!$C$4*'Chart Data'!A269*8</f>
        <v>224280</v>
      </c>
      <c r="E269" t="str">
        <f>IF(A269&gt;'V1'!$C$24,"",IF(A269='V1'!$C$24,MAX(B:D)+10000,0))</f>
        <v/>
      </c>
    </row>
    <row r="270" spans="1:5">
      <c r="A270">
        <v>268</v>
      </c>
      <c r="B270" s="8">
        <f>'V1'!$C$37+'V1'!$C$30*'Chart Data'!A270*8</f>
        <v>126698.59067357513</v>
      </c>
      <c r="C270" s="8">
        <f>'V1'!$C$71+'V1'!$C$37+'V1'!$C$30*'Chart Data'!A270*8</f>
        <v>222021.17131873642</v>
      </c>
      <c r="D270" s="5">
        <f>'V1'!$C$4*'Chart Data'!A270*8</f>
        <v>225120</v>
      </c>
      <c r="E270" t="str">
        <f>IF(A270&gt;'V1'!$C$24,"",IF(A270='V1'!$C$24,MAX(B:D)+10000,0))</f>
        <v/>
      </c>
    </row>
    <row r="271" spans="1:5">
      <c r="A271">
        <v>269</v>
      </c>
      <c r="B271" s="8">
        <f>'V1'!$C$37+'V1'!$C$30*'Chart Data'!A271*8</f>
        <v>127122.19689119171</v>
      </c>
      <c r="C271" s="8">
        <f>'V1'!$C$71+'V1'!$C$37+'V1'!$C$30*'Chart Data'!A271*8</f>
        <v>222444.77753635298</v>
      </c>
      <c r="D271" s="5">
        <f>'V1'!$C$4*'Chart Data'!A271*8</f>
        <v>225960</v>
      </c>
      <c r="E271" t="str">
        <f>IF(A271&gt;'V1'!$C$24,"",IF(A271='V1'!$C$24,MAX(B:D)+10000,0))</f>
        <v/>
      </c>
    </row>
    <row r="272" spans="1:5">
      <c r="A272">
        <v>270</v>
      </c>
      <c r="B272" s="8">
        <f>'V1'!$C$37+'V1'!$C$30*'Chart Data'!A272*8</f>
        <v>127545.80310880829</v>
      </c>
      <c r="C272" s="8">
        <f>'V1'!$C$71+'V1'!$C$37+'V1'!$C$30*'Chart Data'!A272*8</f>
        <v>222868.38375396957</v>
      </c>
      <c r="D272" s="5">
        <f>'V1'!$C$4*'Chart Data'!A272*8</f>
        <v>226800</v>
      </c>
      <c r="E272" t="str">
        <f>IF(A272&gt;'V1'!$C$24,"",IF(A272='V1'!$C$24,MAX(B:D)+10000,0))</f>
        <v/>
      </c>
    </row>
    <row r="273" spans="1:5">
      <c r="A273">
        <v>271</v>
      </c>
      <c r="B273" s="8">
        <f>'V1'!$C$37+'V1'!$C$30*'Chart Data'!A273*8</f>
        <v>127969.40932642487</v>
      </c>
      <c r="C273" s="8">
        <f>'V1'!$C$71+'V1'!$C$37+'V1'!$C$30*'Chart Data'!A273*8</f>
        <v>223291.98997158615</v>
      </c>
      <c r="D273" s="5">
        <f>'V1'!$C$4*'Chart Data'!A273*8</f>
        <v>227640</v>
      </c>
      <c r="E273" t="str">
        <f>IF(A273&gt;'V1'!$C$24,"",IF(A273='V1'!$C$24,MAX(B:D)+10000,0))</f>
        <v/>
      </c>
    </row>
    <row r="274" spans="1:5">
      <c r="A274">
        <v>272</v>
      </c>
      <c r="B274" s="8">
        <f>'V1'!$C$37+'V1'!$C$30*'Chart Data'!A274*8</f>
        <v>128393.01554404145</v>
      </c>
      <c r="C274" s="8">
        <f>'V1'!$C$71+'V1'!$C$37+'V1'!$C$30*'Chart Data'!A274*8</f>
        <v>223715.59618920274</v>
      </c>
      <c r="D274" s="5">
        <f>'V1'!$C$4*'Chart Data'!A274*8</f>
        <v>228480</v>
      </c>
      <c r="E274" t="str">
        <f>IF(A274&gt;'V1'!$C$24,"",IF(A274='V1'!$C$24,MAX(B:D)+10000,0))</f>
        <v/>
      </c>
    </row>
    <row r="275" spans="1:5">
      <c r="A275">
        <v>273</v>
      </c>
      <c r="B275" s="8">
        <f>'V1'!$C$37+'V1'!$C$30*'Chart Data'!A275*8</f>
        <v>128816.62176165803</v>
      </c>
      <c r="C275" s="8">
        <f>'V1'!$C$71+'V1'!$C$37+'V1'!$C$30*'Chart Data'!A275*8</f>
        <v>224139.20240681933</v>
      </c>
      <c r="D275" s="5">
        <f>'V1'!$C$4*'Chart Data'!A275*8</f>
        <v>229320</v>
      </c>
      <c r="E275" t="str">
        <f>IF(A275&gt;'V1'!$C$24,"",IF(A275='V1'!$C$24,MAX(B:D)+10000,0))</f>
        <v/>
      </c>
    </row>
    <row r="276" spans="1:5">
      <c r="A276">
        <v>274</v>
      </c>
      <c r="B276" s="8">
        <f>'V1'!$C$37+'V1'!$C$30*'Chart Data'!A276*8</f>
        <v>129240.22797927461</v>
      </c>
      <c r="C276" s="8">
        <f>'V1'!$C$71+'V1'!$C$37+'V1'!$C$30*'Chart Data'!A276*8</f>
        <v>224562.80862443591</v>
      </c>
      <c r="D276" s="5">
        <f>'V1'!$C$4*'Chart Data'!A276*8</f>
        <v>230160</v>
      </c>
      <c r="E276" t="str">
        <f>IF(A276&gt;'V1'!$C$24,"",IF(A276='V1'!$C$24,MAX(B:D)+10000,0))</f>
        <v/>
      </c>
    </row>
    <row r="277" spans="1:5">
      <c r="A277">
        <v>275</v>
      </c>
      <c r="B277" s="8">
        <f>'V1'!$C$37+'V1'!$C$30*'Chart Data'!A277*8</f>
        <v>129663.83419689118</v>
      </c>
      <c r="C277" s="8">
        <f>'V1'!$C$71+'V1'!$C$37+'V1'!$C$30*'Chart Data'!A277*8</f>
        <v>224986.41484205247</v>
      </c>
      <c r="D277" s="5">
        <f>'V1'!$C$4*'Chart Data'!A277*8</f>
        <v>231000</v>
      </c>
      <c r="E277" t="str">
        <f>IF(A277&gt;'V1'!$C$24,"",IF(A277='V1'!$C$24,MAX(B:D)+10000,0))</f>
        <v/>
      </c>
    </row>
    <row r="278" spans="1:5">
      <c r="A278">
        <v>276</v>
      </c>
      <c r="B278" s="8">
        <f>'V1'!$C$37+'V1'!$C$30*'Chart Data'!A278*8</f>
        <v>130087.44041450777</v>
      </c>
      <c r="C278" s="8">
        <f>'V1'!$C$71+'V1'!$C$37+'V1'!$C$30*'Chart Data'!A278*8</f>
        <v>225410.02105966906</v>
      </c>
      <c r="D278" s="5">
        <f>'V1'!$C$4*'Chart Data'!A278*8</f>
        <v>231840</v>
      </c>
      <c r="E278" t="str">
        <f>IF(A278&gt;'V1'!$C$24,"",IF(A278='V1'!$C$24,MAX(B:D)+10000,0))</f>
        <v/>
      </c>
    </row>
    <row r="279" spans="1:5">
      <c r="A279">
        <v>277</v>
      </c>
      <c r="B279" s="8">
        <f>'V1'!$C$37+'V1'!$C$30*'Chart Data'!A279*8</f>
        <v>130511.04663212434</v>
      </c>
      <c r="C279" s="8">
        <f>'V1'!$C$71+'V1'!$C$37+'V1'!$C$30*'Chart Data'!A279*8</f>
        <v>225833.62727728562</v>
      </c>
      <c r="D279" s="5">
        <f>'V1'!$C$4*'Chart Data'!A279*8</f>
        <v>232680</v>
      </c>
      <c r="E279" t="str">
        <f>IF(A279&gt;'V1'!$C$24,"",IF(A279='V1'!$C$24,MAX(B:D)+10000,0))</f>
        <v/>
      </c>
    </row>
    <row r="280" spans="1:5">
      <c r="A280">
        <v>278</v>
      </c>
      <c r="B280" s="8">
        <f>'V1'!$C$37+'V1'!$C$30*'Chart Data'!A280*8</f>
        <v>130934.65284974093</v>
      </c>
      <c r="C280" s="8">
        <f>'V1'!$C$71+'V1'!$C$37+'V1'!$C$30*'Chart Data'!A280*8</f>
        <v>226257.2334949022</v>
      </c>
      <c r="D280" s="5">
        <f>'V1'!$C$4*'Chart Data'!A280*8</f>
        <v>233520</v>
      </c>
      <c r="E280" t="str">
        <f>IF(A280&gt;'V1'!$C$24,"",IF(A280='V1'!$C$24,MAX(B:D)+10000,0))</f>
        <v/>
      </c>
    </row>
    <row r="281" spans="1:5">
      <c r="A281">
        <v>279</v>
      </c>
      <c r="B281" s="8">
        <f>'V1'!$C$37+'V1'!$C$30*'Chart Data'!A281*8</f>
        <v>131358.25906735752</v>
      </c>
      <c r="C281" s="8">
        <f>'V1'!$C$71+'V1'!$C$37+'V1'!$C$30*'Chart Data'!A281*8</f>
        <v>226680.83971251879</v>
      </c>
      <c r="D281" s="5">
        <f>'V1'!$C$4*'Chart Data'!A281*8</f>
        <v>234360</v>
      </c>
      <c r="E281" t="str">
        <f>IF(A281&gt;'V1'!$C$24,"",IF(A281='V1'!$C$24,MAX(B:D)+10000,0))</f>
        <v/>
      </c>
    </row>
    <row r="282" spans="1:5">
      <c r="A282">
        <v>280</v>
      </c>
      <c r="B282" s="8">
        <f>'V1'!$C$37+'V1'!$C$30*'Chart Data'!A282*8</f>
        <v>131781.8652849741</v>
      </c>
      <c r="C282" s="8">
        <f>'V1'!$C$71+'V1'!$C$37+'V1'!$C$30*'Chart Data'!A282*8</f>
        <v>227104.44593013538</v>
      </c>
      <c r="D282" s="5">
        <f>'V1'!$C$4*'Chart Data'!A282*8</f>
        <v>235200</v>
      </c>
      <c r="E282" t="str">
        <f>IF(A282&gt;'V1'!$C$24,"",IF(A282='V1'!$C$24,MAX(B:D)+10000,0))</f>
        <v/>
      </c>
    </row>
    <row r="283" spans="1:5">
      <c r="A283">
        <v>281</v>
      </c>
      <c r="B283" s="8">
        <f>'V1'!$C$37+'V1'!$C$30*'Chart Data'!A283*8</f>
        <v>132205.47150259069</v>
      </c>
      <c r="C283" s="8">
        <f>'V1'!$C$71+'V1'!$C$37+'V1'!$C$30*'Chart Data'!A283*8</f>
        <v>227528.05214775197</v>
      </c>
      <c r="D283" s="5">
        <f>'V1'!$C$4*'Chart Data'!A283*8</f>
        <v>236040</v>
      </c>
      <c r="E283" t="str">
        <f>IF(A283&gt;'V1'!$C$24,"",IF(A283='V1'!$C$24,MAX(B:D)+10000,0))</f>
        <v/>
      </c>
    </row>
    <row r="284" spans="1:5">
      <c r="A284">
        <v>282</v>
      </c>
      <c r="B284" s="8">
        <f>'V1'!$C$37+'V1'!$C$30*'Chart Data'!A284*8</f>
        <v>132629.07772020725</v>
      </c>
      <c r="C284" s="8">
        <f>'V1'!$C$71+'V1'!$C$37+'V1'!$C$30*'Chart Data'!A284*8</f>
        <v>227951.65836536855</v>
      </c>
      <c r="D284" s="5">
        <f>'V1'!$C$4*'Chart Data'!A284*8</f>
        <v>236880</v>
      </c>
      <c r="E284" t="str">
        <f>IF(A284&gt;'V1'!$C$24,"",IF(A284='V1'!$C$24,MAX(B:D)+10000,0))</f>
        <v/>
      </c>
    </row>
    <row r="285" spans="1:5">
      <c r="A285">
        <v>283</v>
      </c>
      <c r="B285" s="8">
        <f>'V1'!$C$37+'V1'!$C$30*'Chart Data'!A285*8</f>
        <v>133052.68393782384</v>
      </c>
      <c r="C285" s="8">
        <f>'V1'!$C$71+'V1'!$C$37+'V1'!$C$30*'Chart Data'!A285*8</f>
        <v>228375.26458298514</v>
      </c>
      <c r="D285" s="5">
        <f>'V1'!$C$4*'Chart Data'!A285*8</f>
        <v>237720</v>
      </c>
      <c r="E285" t="str">
        <f>IF(A285&gt;'V1'!$C$24,"",IF(A285='V1'!$C$24,MAX(B:D)+10000,0))</f>
        <v/>
      </c>
    </row>
    <row r="286" spans="1:5">
      <c r="A286">
        <v>284</v>
      </c>
      <c r="B286" s="8">
        <f>'V1'!$C$37+'V1'!$C$30*'Chart Data'!A286*8</f>
        <v>133476.29015544039</v>
      </c>
      <c r="C286" s="8">
        <f>'V1'!$C$71+'V1'!$C$37+'V1'!$C$30*'Chart Data'!A286*8</f>
        <v>228798.8708006017</v>
      </c>
      <c r="D286" s="5">
        <f>'V1'!$C$4*'Chart Data'!A286*8</f>
        <v>238560</v>
      </c>
      <c r="E286" t="str">
        <f>IF(A286&gt;'V1'!$C$24,"",IF(A286='V1'!$C$24,MAX(B:D)+10000,0))</f>
        <v/>
      </c>
    </row>
    <row r="287" spans="1:5">
      <c r="A287">
        <v>285</v>
      </c>
      <c r="B287" s="8">
        <f>'V1'!$C$37+'V1'!$C$30*'Chart Data'!A287*8</f>
        <v>133899.89637305698</v>
      </c>
      <c r="C287" s="8">
        <f>'V1'!$C$71+'V1'!$C$37+'V1'!$C$30*'Chart Data'!A287*8</f>
        <v>229222.47701821828</v>
      </c>
      <c r="D287" s="5">
        <f>'V1'!$C$4*'Chart Data'!A287*8</f>
        <v>239400</v>
      </c>
      <c r="E287" t="str">
        <f>IF(A287&gt;'V1'!$C$24,"",IF(A287='V1'!$C$24,MAX(B:D)+10000,0))</f>
        <v/>
      </c>
    </row>
    <row r="288" spans="1:5">
      <c r="A288">
        <v>286</v>
      </c>
      <c r="B288" s="8">
        <f>'V1'!$C$37+'V1'!$C$30*'Chart Data'!A288*8</f>
        <v>134323.50259067357</v>
      </c>
      <c r="C288" s="8">
        <f>'V1'!$C$71+'V1'!$C$37+'V1'!$C$30*'Chart Data'!A288*8</f>
        <v>229646.08323583484</v>
      </c>
      <c r="D288" s="5">
        <f>'V1'!$C$4*'Chart Data'!A288*8</f>
        <v>240240</v>
      </c>
      <c r="E288" t="str">
        <f>IF(A288&gt;'V1'!$C$24,"",IF(A288='V1'!$C$24,MAX(B:D)+10000,0))</f>
        <v/>
      </c>
    </row>
    <row r="289" spans="1:5">
      <c r="A289">
        <v>287</v>
      </c>
      <c r="B289" s="8">
        <f>'V1'!$C$37+'V1'!$C$30*'Chart Data'!A289*8</f>
        <v>134747.10880829016</v>
      </c>
      <c r="C289" s="8">
        <f>'V1'!$C$71+'V1'!$C$37+'V1'!$C$30*'Chart Data'!A289*8</f>
        <v>230069.68945345143</v>
      </c>
      <c r="D289" s="5">
        <f>'V1'!$C$4*'Chart Data'!A289*8</f>
        <v>241080</v>
      </c>
      <c r="E289" t="str">
        <f>IF(A289&gt;'V1'!$C$24,"",IF(A289='V1'!$C$24,MAX(B:D)+10000,0))</f>
        <v/>
      </c>
    </row>
    <row r="290" spans="1:5">
      <c r="A290">
        <v>288</v>
      </c>
      <c r="B290" s="8">
        <f>'V1'!$C$37+'V1'!$C$30*'Chart Data'!A290*8</f>
        <v>135170.71502590674</v>
      </c>
      <c r="C290" s="8">
        <f>'V1'!$C$71+'V1'!$C$37+'V1'!$C$30*'Chart Data'!A290*8</f>
        <v>230493.29567106802</v>
      </c>
      <c r="D290" s="5">
        <f>'V1'!$C$4*'Chart Data'!A290*8</f>
        <v>241920</v>
      </c>
      <c r="E290" t="str">
        <f>IF(A290&gt;'V1'!$C$24,"",IF(A290='V1'!$C$24,MAX(B:D)+10000,0))</f>
        <v/>
      </c>
    </row>
    <row r="291" spans="1:5">
      <c r="A291">
        <v>289</v>
      </c>
      <c r="B291" s="8">
        <f>'V1'!$C$37+'V1'!$C$30*'Chart Data'!A291*8</f>
        <v>135594.32124352333</v>
      </c>
      <c r="C291" s="8">
        <f>'V1'!$C$71+'V1'!$C$37+'V1'!$C$30*'Chart Data'!A291*8</f>
        <v>230916.9018886846</v>
      </c>
      <c r="D291" s="5">
        <f>'V1'!$C$4*'Chart Data'!A291*8</f>
        <v>242760</v>
      </c>
      <c r="E291" t="str">
        <f>IF(A291&gt;'V1'!$C$24,"",IF(A291='V1'!$C$24,MAX(B:D)+10000,0))</f>
        <v/>
      </c>
    </row>
    <row r="292" spans="1:5">
      <c r="A292">
        <v>290</v>
      </c>
      <c r="B292" s="8">
        <f>'V1'!$C$37+'V1'!$C$30*'Chart Data'!A292*8</f>
        <v>136017.92746113989</v>
      </c>
      <c r="C292" s="8">
        <f>'V1'!$C$71+'V1'!$C$37+'V1'!$C$30*'Chart Data'!A292*8</f>
        <v>231340.50810630119</v>
      </c>
      <c r="D292" s="5">
        <f>'V1'!$C$4*'Chart Data'!A292*8</f>
        <v>243600</v>
      </c>
      <c r="E292" t="str">
        <f>IF(A292&gt;'V1'!$C$24,"",IF(A292='V1'!$C$24,MAX(B:D)+10000,0))</f>
        <v/>
      </c>
    </row>
    <row r="293" spans="1:5">
      <c r="A293">
        <v>291</v>
      </c>
      <c r="B293" s="8">
        <f>'V1'!$C$37+'V1'!$C$30*'Chart Data'!A293*8</f>
        <v>136441.53367875647</v>
      </c>
      <c r="C293" s="8">
        <f>'V1'!$C$71+'V1'!$C$37+'V1'!$C$30*'Chart Data'!A293*8</f>
        <v>231764.11432391778</v>
      </c>
      <c r="D293" s="5">
        <f>'V1'!$C$4*'Chart Data'!A293*8</f>
        <v>244440</v>
      </c>
      <c r="E293" t="str">
        <f>IF(A293&gt;'V1'!$C$24,"",IF(A293='V1'!$C$24,MAX(B:D)+10000,0))</f>
        <v/>
      </c>
    </row>
    <row r="294" spans="1:5">
      <c r="A294">
        <v>292</v>
      </c>
      <c r="B294" s="8">
        <f>'V1'!$C$37+'V1'!$C$30*'Chart Data'!A294*8</f>
        <v>136865.13989637306</v>
      </c>
      <c r="C294" s="8">
        <f>'V1'!$C$71+'V1'!$C$37+'V1'!$C$30*'Chart Data'!A294*8</f>
        <v>232187.72054153436</v>
      </c>
      <c r="D294" s="5">
        <f>'V1'!$C$4*'Chart Data'!A294*8</f>
        <v>245280</v>
      </c>
      <c r="E294" t="str">
        <f>IF(A294&gt;'V1'!$C$24,"",IF(A294='V1'!$C$24,MAX(B:D)+10000,0))</f>
        <v/>
      </c>
    </row>
    <row r="295" spans="1:5">
      <c r="A295">
        <v>293</v>
      </c>
      <c r="B295" s="8">
        <f>'V1'!$C$37+'V1'!$C$30*'Chart Data'!A295*8</f>
        <v>137288.74611398962</v>
      </c>
      <c r="C295" s="8">
        <f>'V1'!$C$71+'V1'!$C$37+'V1'!$C$30*'Chart Data'!A295*8</f>
        <v>232611.32675915092</v>
      </c>
      <c r="D295" s="5">
        <f>'V1'!$C$4*'Chart Data'!A295*8</f>
        <v>246120</v>
      </c>
      <c r="E295" t="str">
        <f>IF(A295&gt;'V1'!$C$24,"",IF(A295='V1'!$C$24,MAX(B:D)+10000,0))</f>
        <v/>
      </c>
    </row>
    <row r="296" spans="1:5">
      <c r="A296">
        <v>294</v>
      </c>
      <c r="B296" s="8">
        <f>'V1'!$C$37+'V1'!$C$30*'Chart Data'!A296*8</f>
        <v>137712.35233160621</v>
      </c>
      <c r="C296" s="8">
        <f>'V1'!$C$71+'V1'!$C$37+'V1'!$C$30*'Chart Data'!A296*8</f>
        <v>233034.93297676751</v>
      </c>
      <c r="D296" s="5">
        <f>'V1'!$C$4*'Chart Data'!A296*8</f>
        <v>246960</v>
      </c>
      <c r="E296" t="str">
        <f>IF(A296&gt;'V1'!$C$24,"",IF(A296='V1'!$C$24,MAX(B:D)+10000,0))</f>
        <v/>
      </c>
    </row>
    <row r="297" spans="1:5">
      <c r="A297">
        <v>295</v>
      </c>
      <c r="B297" s="8">
        <f>'V1'!$C$37+'V1'!$C$30*'Chart Data'!A297*8</f>
        <v>138135.95854922279</v>
      </c>
      <c r="C297" s="8">
        <f>'V1'!$C$71+'V1'!$C$37+'V1'!$C$30*'Chart Data'!A297*8</f>
        <v>233458.53919438407</v>
      </c>
      <c r="D297" s="5">
        <f>'V1'!$C$4*'Chart Data'!A297*8</f>
        <v>247800</v>
      </c>
      <c r="E297" t="str">
        <f>IF(A297&gt;'V1'!$C$24,"",IF(A297='V1'!$C$24,MAX(B:D)+10000,0))</f>
        <v/>
      </c>
    </row>
    <row r="298" spans="1:5">
      <c r="A298">
        <v>296</v>
      </c>
      <c r="B298" s="8">
        <f>'V1'!$C$37+'V1'!$C$30*'Chart Data'!A298*8</f>
        <v>138559.56476683938</v>
      </c>
      <c r="C298" s="8">
        <f>'V1'!$C$71+'V1'!$C$37+'V1'!$C$30*'Chart Data'!A298*8</f>
        <v>233882.14541200065</v>
      </c>
      <c r="D298" s="5">
        <f>'V1'!$C$4*'Chart Data'!A298*8</f>
        <v>248640</v>
      </c>
      <c r="E298" t="str">
        <f>IF(A298&gt;'V1'!$C$24,"",IF(A298='V1'!$C$24,MAX(B:D)+10000,0))</f>
        <v/>
      </c>
    </row>
    <row r="299" spans="1:5">
      <c r="A299">
        <v>297</v>
      </c>
      <c r="B299" s="8">
        <f>'V1'!$C$37+'V1'!$C$30*'Chart Data'!A299*8</f>
        <v>138983.17098445597</v>
      </c>
      <c r="C299" s="8">
        <f>'V1'!$C$71+'V1'!$C$37+'V1'!$C$30*'Chart Data'!A299*8</f>
        <v>234305.75162961724</v>
      </c>
      <c r="D299" s="5">
        <f>'V1'!$C$4*'Chart Data'!A299*8</f>
        <v>249480</v>
      </c>
      <c r="E299" t="str">
        <f>IF(A299&gt;'V1'!$C$24,"",IF(A299='V1'!$C$24,MAX(B:D)+10000,0))</f>
        <v/>
      </c>
    </row>
    <row r="300" spans="1:5">
      <c r="A300">
        <v>298</v>
      </c>
      <c r="B300" s="8">
        <f>'V1'!$C$37+'V1'!$C$30*'Chart Data'!A300*8</f>
        <v>139406.77720207255</v>
      </c>
      <c r="C300" s="8">
        <f>'V1'!$C$71+'V1'!$C$37+'V1'!$C$30*'Chart Data'!A300*8</f>
        <v>234729.35784723383</v>
      </c>
      <c r="D300" s="5">
        <f>'V1'!$C$4*'Chart Data'!A300*8</f>
        <v>250320</v>
      </c>
      <c r="E300" t="str">
        <f>IF(A300&gt;'V1'!$C$24,"",IF(A300='V1'!$C$24,MAX(B:D)+10000,0))</f>
        <v/>
      </c>
    </row>
    <row r="301" spans="1:5">
      <c r="A301">
        <v>299</v>
      </c>
      <c r="B301" s="8">
        <f>'V1'!$C$37+'V1'!$C$30*'Chart Data'!A301*8</f>
        <v>139830.38341968911</v>
      </c>
      <c r="C301" s="8">
        <f>'V1'!$C$71+'V1'!$C$37+'V1'!$C$30*'Chart Data'!A301*8</f>
        <v>235152.96406485041</v>
      </c>
      <c r="D301" s="5">
        <f>'V1'!$C$4*'Chart Data'!A301*8</f>
        <v>251160</v>
      </c>
      <c r="E301" t="str">
        <f>IF(A301&gt;'V1'!$C$24,"",IF(A301='V1'!$C$24,MAX(B:D)+10000,0))</f>
        <v/>
      </c>
    </row>
    <row r="302" spans="1:5">
      <c r="A302">
        <v>300</v>
      </c>
      <c r="B302" s="8">
        <f>'V1'!$C$37+'V1'!$C$30*'Chart Data'!A302*8</f>
        <v>140253.9896373057</v>
      </c>
      <c r="C302" s="8">
        <f>'V1'!$C$71+'V1'!$C$37+'V1'!$C$30*'Chart Data'!A302*8</f>
        <v>235576.570282467</v>
      </c>
      <c r="D302" s="5">
        <f>'V1'!$C$4*'Chart Data'!A302*8</f>
        <v>252000</v>
      </c>
      <c r="E302" t="str">
        <f>IF(A302&gt;'V1'!$C$24,"",IF(A302='V1'!$C$24,MAX(B:D)+10000,0))</f>
        <v/>
      </c>
    </row>
    <row r="303" spans="1:5">
      <c r="A303">
        <v>301</v>
      </c>
      <c r="B303" s="8">
        <f>'V1'!$C$37+'V1'!$C$30*'Chart Data'!A303*8</f>
        <v>140677.59585492226</v>
      </c>
      <c r="C303" s="8">
        <f>'V1'!$C$71+'V1'!$C$37+'V1'!$C$30*'Chart Data'!A303*8</f>
        <v>236000.17650008356</v>
      </c>
      <c r="D303" s="5">
        <f>'V1'!$C$4*'Chart Data'!A303*8</f>
        <v>252840</v>
      </c>
      <c r="E303" t="str">
        <f>IF(A303&gt;'V1'!$C$24,"",IF(A303='V1'!$C$24,MAX(B:D)+10000,0))</f>
        <v/>
      </c>
    </row>
    <row r="304" spans="1:5">
      <c r="A304">
        <v>302</v>
      </c>
      <c r="B304" s="8">
        <f>'V1'!$C$37+'V1'!$C$30*'Chart Data'!A304*8</f>
        <v>141101.20207253884</v>
      </c>
      <c r="C304" s="8">
        <f>'V1'!$C$71+'V1'!$C$37+'V1'!$C$30*'Chart Data'!A304*8</f>
        <v>236423.78271770015</v>
      </c>
      <c r="D304" s="5">
        <f>'V1'!$C$4*'Chart Data'!A304*8</f>
        <v>253680</v>
      </c>
      <c r="E304" t="str">
        <f>IF(A304&gt;'V1'!$C$24,"",IF(A304='V1'!$C$24,MAX(B:D)+10000,0))</f>
        <v/>
      </c>
    </row>
    <row r="305" spans="1:5">
      <c r="A305">
        <v>303</v>
      </c>
      <c r="B305" s="8">
        <f>'V1'!$C$37+'V1'!$C$30*'Chart Data'!A305*8</f>
        <v>141524.80829015543</v>
      </c>
      <c r="C305" s="8">
        <f>'V1'!$C$71+'V1'!$C$37+'V1'!$C$30*'Chart Data'!A305*8</f>
        <v>236847.38893531673</v>
      </c>
      <c r="D305" s="5">
        <f>'V1'!$C$4*'Chart Data'!A305*8</f>
        <v>254520</v>
      </c>
      <c r="E305" t="str">
        <f>IF(A305&gt;'V1'!$C$24,"",IF(A305='V1'!$C$24,MAX(B:D)+10000,0))</f>
        <v/>
      </c>
    </row>
    <row r="306" spans="1:5">
      <c r="A306">
        <v>304</v>
      </c>
      <c r="B306" s="8">
        <f>'V1'!$C$37+'V1'!$C$30*'Chart Data'!A306*8</f>
        <v>141948.41450777202</v>
      </c>
      <c r="C306" s="8">
        <f>'V1'!$C$71+'V1'!$C$37+'V1'!$C$30*'Chart Data'!A306*8</f>
        <v>237270.99515293329</v>
      </c>
      <c r="D306" s="5">
        <f>'V1'!$C$4*'Chart Data'!A306*8</f>
        <v>255360</v>
      </c>
      <c r="E306" t="str">
        <f>IF(A306&gt;'V1'!$C$24,"",IF(A306='V1'!$C$24,MAX(B:D)+10000,0))</f>
        <v/>
      </c>
    </row>
    <row r="307" spans="1:5">
      <c r="A307">
        <v>305</v>
      </c>
      <c r="B307" s="8">
        <f>'V1'!$C$37+'V1'!$C$30*'Chart Data'!A307*8</f>
        <v>142372.0207253886</v>
      </c>
      <c r="C307" s="8">
        <f>'V1'!$C$71+'V1'!$C$37+'V1'!$C$30*'Chart Data'!A307*8</f>
        <v>237694.60137054988</v>
      </c>
      <c r="D307" s="5">
        <f>'V1'!$C$4*'Chart Data'!A307*8</f>
        <v>256200</v>
      </c>
      <c r="E307" t="str">
        <f>IF(A307&gt;'V1'!$C$24,"",IF(A307='V1'!$C$24,MAX(B:D)+10000,0))</f>
        <v/>
      </c>
    </row>
    <row r="308" spans="1:5">
      <c r="A308">
        <v>306</v>
      </c>
      <c r="B308" s="8">
        <f>'V1'!$C$37+'V1'!$C$30*'Chart Data'!A308*8</f>
        <v>142795.62694300519</v>
      </c>
      <c r="C308" s="8">
        <f>'V1'!$C$71+'V1'!$C$37+'V1'!$C$30*'Chart Data'!A308*8</f>
        <v>238118.20758816646</v>
      </c>
      <c r="D308" s="5">
        <f>'V1'!$C$4*'Chart Data'!A308*8</f>
        <v>257040</v>
      </c>
      <c r="E308" t="str">
        <f>IF(A308&gt;'V1'!$C$24,"",IF(A308='V1'!$C$24,MAX(B:D)+10000,0))</f>
        <v/>
      </c>
    </row>
    <row r="309" spans="1:5">
      <c r="A309">
        <v>307</v>
      </c>
      <c r="B309" s="8">
        <f>'V1'!$C$37+'V1'!$C$30*'Chart Data'!A309*8</f>
        <v>143219.23316062178</v>
      </c>
      <c r="C309" s="8">
        <f>'V1'!$C$71+'V1'!$C$37+'V1'!$C$30*'Chart Data'!A309*8</f>
        <v>238541.81380578305</v>
      </c>
      <c r="D309" s="5">
        <f>'V1'!$C$4*'Chart Data'!A309*8</f>
        <v>257880</v>
      </c>
      <c r="E309" t="str">
        <f>IF(A309&gt;'V1'!$C$24,"",IF(A309='V1'!$C$24,MAX(B:D)+10000,0))</f>
        <v/>
      </c>
    </row>
    <row r="310" spans="1:5">
      <c r="A310">
        <v>308</v>
      </c>
      <c r="B310" s="8">
        <f>'V1'!$C$37+'V1'!$C$30*'Chart Data'!A310*8</f>
        <v>143642.83937823834</v>
      </c>
      <c r="C310" s="8">
        <f>'V1'!$C$71+'V1'!$C$37+'V1'!$C$30*'Chart Data'!A310*8</f>
        <v>238965.42002339964</v>
      </c>
      <c r="D310" s="5">
        <f>'V1'!$C$4*'Chart Data'!A310*8</f>
        <v>258720</v>
      </c>
      <c r="E310" t="str">
        <f>IF(A310&gt;'V1'!$C$24,"",IF(A310='V1'!$C$24,MAX(B:D)+10000,0))</f>
        <v/>
      </c>
    </row>
    <row r="311" spans="1:5">
      <c r="A311">
        <v>309</v>
      </c>
      <c r="B311" s="8">
        <f>'V1'!$C$37+'V1'!$C$30*'Chart Data'!A311*8</f>
        <v>144066.44559585492</v>
      </c>
      <c r="C311" s="8">
        <f>'V1'!$C$71+'V1'!$C$37+'V1'!$C$30*'Chart Data'!A311*8</f>
        <v>239389.02624101622</v>
      </c>
      <c r="D311" s="5">
        <f>'V1'!$C$4*'Chart Data'!A311*8</f>
        <v>259560</v>
      </c>
      <c r="E311" t="str">
        <f>IF(A311&gt;'V1'!$C$24,"",IF(A311='V1'!$C$24,MAX(B:D)+10000,0))</f>
        <v/>
      </c>
    </row>
    <row r="312" spans="1:5">
      <c r="A312">
        <v>310</v>
      </c>
      <c r="B312" s="8">
        <f>'V1'!$C$37+'V1'!$C$30*'Chart Data'!A312*8</f>
        <v>144490.05181347148</v>
      </c>
      <c r="C312" s="8">
        <f>'V1'!$C$71+'V1'!$C$37+'V1'!$C$30*'Chart Data'!A312*8</f>
        <v>239812.63245863278</v>
      </c>
      <c r="D312" s="5">
        <f>'V1'!$C$4*'Chart Data'!A312*8</f>
        <v>260400</v>
      </c>
      <c r="E312" t="str">
        <f>IF(A312&gt;'V1'!$C$24,"",IF(A312='V1'!$C$24,MAX(B:D)+10000,0))</f>
        <v/>
      </c>
    </row>
    <row r="313" spans="1:5">
      <c r="A313">
        <v>311</v>
      </c>
      <c r="B313" s="8">
        <f>'V1'!$C$37+'V1'!$C$30*'Chart Data'!A313*8</f>
        <v>144913.65803108807</v>
      </c>
      <c r="C313" s="8">
        <f>'V1'!$C$71+'V1'!$C$37+'V1'!$C$30*'Chart Data'!A313*8</f>
        <v>240236.23867624937</v>
      </c>
      <c r="D313" s="5">
        <f>'V1'!$C$4*'Chart Data'!A313*8</f>
        <v>261240</v>
      </c>
      <c r="E313" t="str">
        <f>IF(A313&gt;'V1'!$C$24,"",IF(A313='V1'!$C$24,MAX(B:D)+10000,0))</f>
        <v/>
      </c>
    </row>
    <row r="314" spans="1:5">
      <c r="A314">
        <v>312</v>
      </c>
      <c r="B314" s="8">
        <f>'V1'!$C$37+'V1'!$C$30*'Chart Data'!A314*8</f>
        <v>145337.26424870465</v>
      </c>
      <c r="C314" s="8">
        <f>'V1'!$C$71+'V1'!$C$37+'V1'!$C$30*'Chart Data'!A314*8</f>
        <v>240659.84489386596</v>
      </c>
      <c r="D314" s="5">
        <f>'V1'!$C$4*'Chart Data'!A314*8</f>
        <v>262080</v>
      </c>
      <c r="E314" t="str">
        <f>IF(A314&gt;'V1'!$C$24,"",IF(A314='V1'!$C$24,MAX(B:D)+10000,0))</f>
        <v/>
      </c>
    </row>
    <row r="315" spans="1:5">
      <c r="A315">
        <v>313</v>
      </c>
      <c r="B315" s="8">
        <f>'V1'!$C$37+'V1'!$C$30*'Chart Data'!A315*8</f>
        <v>145760.87046632124</v>
      </c>
      <c r="C315" s="8">
        <f>'V1'!$C$71+'V1'!$C$37+'V1'!$C$30*'Chart Data'!A315*8</f>
        <v>241083.45111148251</v>
      </c>
      <c r="D315" s="5">
        <f>'V1'!$C$4*'Chart Data'!A315*8</f>
        <v>262920</v>
      </c>
      <c r="E315" t="str">
        <f>IF(A315&gt;'V1'!$C$24,"",IF(A315='V1'!$C$24,MAX(B:D)+10000,0))</f>
        <v/>
      </c>
    </row>
    <row r="316" spans="1:5">
      <c r="A316">
        <v>314</v>
      </c>
      <c r="B316" s="8">
        <f>'V1'!$C$37+'V1'!$C$30*'Chart Data'!A316*8</f>
        <v>146184.47668393783</v>
      </c>
      <c r="C316" s="8">
        <f>'V1'!$C$71+'V1'!$C$37+'V1'!$C$30*'Chart Data'!A316*8</f>
        <v>241507.0573290991</v>
      </c>
      <c r="D316" s="5">
        <f>'V1'!$C$4*'Chart Data'!A316*8</f>
        <v>263760</v>
      </c>
      <c r="E316" t="str">
        <f>IF(A316&gt;'V1'!$C$24,"",IF(A316='V1'!$C$24,MAX(B:D)+10000,0))</f>
        <v/>
      </c>
    </row>
    <row r="317" spans="1:5">
      <c r="A317">
        <v>315</v>
      </c>
      <c r="B317" s="8">
        <f>'V1'!$C$37+'V1'!$C$30*'Chart Data'!A317*8</f>
        <v>146608.08290155442</v>
      </c>
      <c r="C317" s="8">
        <f>'V1'!$C$71+'V1'!$C$37+'V1'!$C$30*'Chart Data'!A317*8</f>
        <v>241930.66354671569</v>
      </c>
      <c r="D317" s="5">
        <f>'V1'!$C$4*'Chart Data'!A317*8</f>
        <v>264600</v>
      </c>
      <c r="E317" t="str">
        <f>IF(A317&gt;'V1'!$C$24,"",IF(A317='V1'!$C$24,MAX(B:D)+10000,0))</f>
        <v/>
      </c>
    </row>
    <row r="318" spans="1:5">
      <c r="A318">
        <v>316</v>
      </c>
      <c r="B318" s="8">
        <f>'V1'!$C$37+'V1'!$C$30*'Chart Data'!A318*8</f>
        <v>147031.689119171</v>
      </c>
      <c r="C318" s="8">
        <f>'V1'!$C$71+'V1'!$C$37+'V1'!$C$30*'Chart Data'!A318*8</f>
        <v>242354.26976433228</v>
      </c>
      <c r="D318" s="5">
        <f>'V1'!$C$4*'Chart Data'!A318*8</f>
        <v>265440</v>
      </c>
      <c r="E318" t="str">
        <f>IF(A318&gt;'V1'!$C$24,"",IF(A318='V1'!$C$24,MAX(B:D)+10000,0))</f>
        <v/>
      </c>
    </row>
    <row r="319" spans="1:5">
      <c r="A319">
        <v>317</v>
      </c>
      <c r="B319" s="8">
        <f>'V1'!$C$37+'V1'!$C$30*'Chart Data'!A319*8</f>
        <v>147455.29533678759</v>
      </c>
      <c r="C319" s="8">
        <f>'V1'!$C$71+'V1'!$C$37+'V1'!$C$30*'Chart Data'!A319*8</f>
        <v>242777.87598194886</v>
      </c>
      <c r="D319" s="5">
        <f>'V1'!$C$4*'Chart Data'!A319*8</f>
        <v>266280</v>
      </c>
      <c r="E319" t="str">
        <f>IF(A319&gt;'V1'!$C$24,"",IF(A319='V1'!$C$24,MAX(B:D)+10000,0))</f>
        <v/>
      </c>
    </row>
    <row r="320" spans="1:5">
      <c r="A320">
        <v>318</v>
      </c>
      <c r="B320" s="8">
        <f>'V1'!$C$37+'V1'!$C$30*'Chart Data'!A320*8</f>
        <v>147878.90155440412</v>
      </c>
      <c r="C320" s="8">
        <f>'V1'!$C$71+'V1'!$C$37+'V1'!$C$30*'Chart Data'!A320*8</f>
        <v>243201.48219956542</v>
      </c>
      <c r="D320" s="5">
        <f>'V1'!$C$4*'Chart Data'!A320*8</f>
        <v>267120</v>
      </c>
      <c r="E320" t="str">
        <f>IF(A320&gt;'V1'!$C$24,"",IF(A320='V1'!$C$24,MAX(B:D)+10000,0))</f>
        <v/>
      </c>
    </row>
    <row r="321" spans="1:5">
      <c r="A321">
        <v>319</v>
      </c>
      <c r="B321" s="8">
        <f>'V1'!$C$37+'V1'!$C$30*'Chart Data'!A321*8</f>
        <v>148302.5077720207</v>
      </c>
      <c r="C321" s="8">
        <f>'V1'!$C$71+'V1'!$C$37+'V1'!$C$30*'Chart Data'!A321*8</f>
        <v>243625.08841718201</v>
      </c>
      <c r="D321" s="5">
        <f>'V1'!$C$4*'Chart Data'!A321*8</f>
        <v>267960</v>
      </c>
      <c r="E321" t="str">
        <f>IF(A321&gt;'V1'!$C$24,"",IF(A321='V1'!$C$24,MAX(B:D)+10000,0))</f>
        <v/>
      </c>
    </row>
    <row r="322" spans="1:5">
      <c r="A322">
        <v>320</v>
      </c>
      <c r="B322" s="8">
        <f>'V1'!$C$37+'V1'!$C$30*'Chart Data'!A322*8</f>
        <v>148726.11398963729</v>
      </c>
      <c r="C322" s="8">
        <f>'V1'!$C$71+'V1'!$C$37+'V1'!$C$30*'Chart Data'!A322*8</f>
        <v>244048.69463479859</v>
      </c>
      <c r="D322" s="5">
        <f>'V1'!$C$4*'Chart Data'!A322*8</f>
        <v>268800</v>
      </c>
      <c r="E322" t="str">
        <f>IF(A322&gt;'V1'!$C$24,"",IF(A322='V1'!$C$24,MAX(B:D)+10000,0))</f>
        <v/>
      </c>
    </row>
    <row r="323" spans="1:5">
      <c r="A323">
        <v>321</v>
      </c>
      <c r="B323" s="8">
        <f>'V1'!$C$37+'V1'!$C$30*'Chart Data'!A323*8</f>
        <v>149149.72020725388</v>
      </c>
      <c r="C323" s="8">
        <f>'V1'!$C$71+'V1'!$C$37+'V1'!$C$30*'Chart Data'!A323*8</f>
        <v>244472.30085241518</v>
      </c>
      <c r="D323" s="5">
        <f>'V1'!$C$4*'Chart Data'!A323*8</f>
        <v>269640</v>
      </c>
      <c r="E323" t="str">
        <f>IF(A323&gt;'V1'!$C$24,"",IF(A323='V1'!$C$24,MAX(B:D)+10000,0))</f>
        <v/>
      </c>
    </row>
    <row r="324" spans="1:5">
      <c r="A324">
        <v>322</v>
      </c>
      <c r="B324" s="8">
        <f>'V1'!$C$37+'V1'!$C$30*'Chart Data'!A324*8</f>
        <v>149573.32642487047</v>
      </c>
      <c r="C324" s="8">
        <f>'V1'!$C$71+'V1'!$C$37+'V1'!$C$30*'Chart Data'!A324*8</f>
        <v>244895.90707003174</v>
      </c>
      <c r="D324" s="5">
        <f>'V1'!$C$4*'Chart Data'!A324*8</f>
        <v>270480</v>
      </c>
      <c r="E324" t="str">
        <f>IF(A324&gt;'V1'!$C$24,"",IF(A324='V1'!$C$24,MAX(B:D)+10000,0))</f>
        <v/>
      </c>
    </row>
    <row r="325" spans="1:5">
      <c r="A325">
        <v>323</v>
      </c>
      <c r="B325" s="8">
        <f>'V1'!$C$37+'V1'!$C$30*'Chart Data'!A325*8</f>
        <v>149996.93264248705</v>
      </c>
      <c r="C325" s="8">
        <f>'V1'!$C$71+'V1'!$C$37+'V1'!$C$30*'Chart Data'!A325*8</f>
        <v>245319.51328764833</v>
      </c>
      <c r="D325" s="5">
        <f>'V1'!$C$4*'Chart Data'!A325*8</f>
        <v>271320</v>
      </c>
      <c r="E325" t="str">
        <f>IF(A325&gt;'V1'!$C$24,"",IF(A325='V1'!$C$24,MAX(B:D)+10000,0))</f>
        <v/>
      </c>
    </row>
    <row r="326" spans="1:5">
      <c r="A326">
        <v>324</v>
      </c>
      <c r="B326" s="8">
        <f>'V1'!$C$37+'V1'!$C$30*'Chart Data'!A326*8</f>
        <v>150420.53886010364</v>
      </c>
      <c r="C326" s="8">
        <f>'V1'!$C$71+'V1'!$C$37+'V1'!$C$30*'Chart Data'!A326*8</f>
        <v>245743.11950526491</v>
      </c>
      <c r="D326" s="5">
        <f>'V1'!$C$4*'Chart Data'!A326*8</f>
        <v>272160</v>
      </c>
      <c r="E326" t="str">
        <f>IF(A326&gt;'V1'!$C$24,"",IF(A326='V1'!$C$24,MAX(B:D)+10000,0))</f>
        <v/>
      </c>
    </row>
    <row r="327" spans="1:5">
      <c r="A327">
        <v>325</v>
      </c>
      <c r="B327" s="8">
        <f>'V1'!$C$37+'V1'!$C$30*'Chart Data'!A327*8</f>
        <v>150844.14507772023</v>
      </c>
      <c r="C327" s="8">
        <f>'V1'!$C$71+'V1'!$C$37+'V1'!$C$30*'Chart Data'!A327*8</f>
        <v>246166.7257228815</v>
      </c>
      <c r="D327" s="5">
        <f>'V1'!$C$4*'Chart Data'!A327*8</f>
        <v>273000</v>
      </c>
      <c r="E327" t="str">
        <f>IF(A327&gt;'V1'!$C$24,"",IF(A327='V1'!$C$24,MAX(B:D)+10000,0))</f>
        <v/>
      </c>
    </row>
    <row r="328" spans="1:5">
      <c r="A328">
        <v>326</v>
      </c>
      <c r="B328" s="8">
        <f>'V1'!$C$37+'V1'!$C$30*'Chart Data'!A328*8</f>
        <v>151267.75129533681</v>
      </c>
      <c r="C328" s="8">
        <f>'V1'!$C$71+'V1'!$C$37+'V1'!$C$30*'Chart Data'!A328*8</f>
        <v>246590.33194049809</v>
      </c>
      <c r="D328" s="5">
        <f>'V1'!$C$4*'Chart Data'!A328*8</f>
        <v>273840</v>
      </c>
      <c r="E328" t="str">
        <f>IF(A328&gt;'V1'!$C$24,"",IF(A328='V1'!$C$24,MAX(B:D)+10000,0))</f>
        <v/>
      </c>
    </row>
    <row r="329" spans="1:5">
      <c r="A329">
        <v>327</v>
      </c>
      <c r="B329" s="8">
        <f>'V1'!$C$37+'V1'!$C$30*'Chart Data'!A329*8</f>
        <v>151691.35751295334</v>
      </c>
      <c r="C329" s="8">
        <f>'V1'!$C$71+'V1'!$C$37+'V1'!$C$30*'Chart Data'!A329*8</f>
        <v>247013.93815811464</v>
      </c>
      <c r="D329" s="5">
        <f>'V1'!$C$4*'Chart Data'!A329*8</f>
        <v>274680</v>
      </c>
      <c r="E329" t="str">
        <f>IF(A329&gt;'V1'!$C$24,"",IF(A329='V1'!$C$24,MAX(B:D)+10000,0))</f>
        <v/>
      </c>
    </row>
    <row r="330" spans="1:5">
      <c r="A330">
        <v>328</v>
      </c>
      <c r="B330" s="8">
        <f>'V1'!$C$37+'V1'!$C$30*'Chart Data'!A330*8</f>
        <v>152114.96373056993</v>
      </c>
      <c r="C330" s="8">
        <f>'V1'!$C$71+'V1'!$C$37+'V1'!$C$30*'Chart Data'!A330*8</f>
        <v>247437.54437573123</v>
      </c>
      <c r="D330" s="5">
        <f>'V1'!$C$4*'Chart Data'!A330*8</f>
        <v>275520</v>
      </c>
      <c r="E330" t="str">
        <f>IF(A330&gt;'V1'!$C$24,"",IF(A330='V1'!$C$24,MAX(B:D)+10000,0))</f>
        <v/>
      </c>
    </row>
    <row r="331" spans="1:5">
      <c r="A331">
        <v>329</v>
      </c>
      <c r="B331" s="8">
        <f>'V1'!$C$37+'V1'!$C$30*'Chart Data'!A331*8</f>
        <v>152538.56994818652</v>
      </c>
      <c r="C331" s="8">
        <f>'V1'!$C$71+'V1'!$C$37+'V1'!$C$30*'Chart Data'!A331*8</f>
        <v>247861.15059334782</v>
      </c>
      <c r="D331" s="5">
        <f>'V1'!$C$4*'Chart Data'!A331*8</f>
        <v>276360</v>
      </c>
      <c r="E331" t="str">
        <f>IF(A331&gt;'V1'!$C$24,"",IF(A331='V1'!$C$24,MAX(B:D)+10000,0))</f>
        <v/>
      </c>
    </row>
    <row r="332" spans="1:5">
      <c r="A332">
        <v>330</v>
      </c>
      <c r="B332" s="8">
        <f>'V1'!$C$37+'V1'!$C$30*'Chart Data'!A332*8</f>
        <v>152962.1761658031</v>
      </c>
      <c r="C332" s="8">
        <f>'V1'!$C$71+'V1'!$C$37+'V1'!$C$30*'Chart Data'!A332*8</f>
        <v>248284.75681096441</v>
      </c>
      <c r="D332" s="5">
        <f>'V1'!$C$4*'Chart Data'!A332*8</f>
        <v>277200</v>
      </c>
      <c r="E332" t="str">
        <f>IF(A332&gt;'V1'!$C$24,"",IF(A332='V1'!$C$24,MAX(B:D)+10000,0))</f>
        <v/>
      </c>
    </row>
    <row r="333" spans="1:5">
      <c r="A333">
        <v>331</v>
      </c>
      <c r="B333" s="8">
        <f>'V1'!$C$37+'V1'!$C$30*'Chart Data'!A333*8</f>
        <v>153385.78238341969</v>
      </c>
      <c r="C333" s="8">
        <f>'V1'!$C$71+'V1'!$C$37+'V1'!$C$30*'Chart Data'!A333*8</f>
        <v>248708.36302858096</v>
      </c>
      <c r="D333" s="5">
        <f>'V1'!$C$4*'Chart Data'!A333*8</f>
        <v>278040</v>
      </c>
      <c r="E333" t="str">
        <f>IF(A333&gt;'V1'!$C$24,"",IF(A333='V1'!$C$24,MAX(B:D)+10000,0))</f>
        <v/>
      </c>
    </row>
    <row r="334" spans="1:5">
      <c r="A334">
        <v>332</v>
      </c>
      <c r="B334" s="8">
        <f>'V1'!$C$37+'V1'!$C$30*'Chart Data'!A334*8</f>
        <v>153809.38860103628</v>
      </c>
      <c r="C334" s="8">
        <f>'V1'!$C$71+'V1'!$C$37+'V1'!$C$30*'Chart Data'!A334*8</f>
        <v>249131.96924619755</v>
      </c>
      <c r="D334" s="5">
        <f>'V1'!$C$4*'Chart Data'!A334*8</f>
        <v>278880</v>
      </c>
      <c r="E334" t="str">
        <f>IF(A334&gt;'V1'!$C$24,"",IF(A334='V1'!$C$24,MAX(B:D)+10000,0))</f>
        <v/>
      </c>
    </row>
    <row r="335" spans="1:5">
      <c r="A335">
        <v>333</v>
      </c>
      <c r="B335" s="8">
        <f>'V1'!$C$37+'V1'!$C$30*'Chart Data'!A335*8</f>
        <v>154232.99481865286</v>
      </c>
      <c r="C335" s="8">
        <f>'V1'!$C$71+'V1'!$C$37+'V1'!$C$30*'Chart Data'!A335*8</f>
        <v>249555.57546381414</v>
      </c>
      <c r="D335" s="5">
        <f>'V1'!$C$4*'Chart Data'!A335*8</f>
        <v>279720</v>
      </c>
      <c r="E335" t="str">
        <f>IF(A335&gt;'V1'!$C$24,"",IF(A335='V1'!$C$24,MAX(B:D)+10000,0))</f>
        <v/>
      </c>
    </row>
    <row r="336" spans="1:5">
      <c r="A336">
        <v>334</v>
      </c>
      <c r="B336" s="8">
        <f>'V1'!$C$37+'V1'!$C$30*'Chart Data'!A336*8</f>
        <v>154656.60103626945</v>
      </c>
      <c r="C336" s="8">
        <f>'V1'!$C$71+'V1'!$C$37+'V1'!$C$30*'Chart Data'!A336*8</f>
        <v>249979.18168143072</v>
      </c>
      <c r="D336" s="5">
        <f>'V1'!$C$4*'Chart Data'!A336*8</f>
        <v>280560</v>
      </c>
      <c r="E336" t="str">
        <f>IF(A336&gt;'V1'!$C$24,"",IF(A336='V1'!$C$24,MAX(B:D)+10000,0))</f>
        <v/>
      </c>
    </row>
    <row r="337" spans="1:5">
      <c r="A337">
        <v>335</v>
      </c>
      <c r="B337" s="8">
        <f>'V1'!$C$37+'V1'!$C$30*'Chart Data'!A337*8</f>
        <v>155080.20725388598</v>
      </c>
      <c r="C337" s="8">
        <f>'V1'!$C$71+'V1'!$C$37+'V1'!$C$30*'Chart Data'!A337*8</f>
        <v>250402.78789904728</v>
      </c>
      <c r="D337" s="5">
        <f>'V1'!$C$4*'Chart Data'!A337*8</f>
        <v>281400</v>
      </c>
      <c r="E337" t="str">
        <f>IF(A337&gt;'V1'!$C$24,"",IF(A337='V1'!$C$24,MAX(B:D)+10000,0))</f>
        <v/>
      </c>
    </row>
    <row r="338" spans="1:5">
      <c r="A338">
        <v>336</v>
      </c>
      <c r="B338" s="8">
        <f>'V1'!$C$37+'V1'!$C$30*'Chart Data'!A338*8</f>
        <v>155503.81347150257</v>
      </c>
      <c r="C338" s="8">
        <f>'V1'!$C$71+'V1'!$C$37+'V1'!$C$30*'Chart Data'!A338*8</f>
        <v>250826.39411666387</v>
      </c>
      <c r="D338" s="5">
        <f>'V1'!$C$4*'Chart Data'!A338*8</f>
        <v>282240</v>
      </c>
      <c r="E338" t="str">
        <f>IF(A338&gt;'V1'!$C$24,"",IF(A338='V1'!$C$24,MAX(B:D)+10000,0))</f>
        <v/>
      </c>
    </row>
    <row r="339" spans="1:5">
      <c r="A339">
        <v>337</v>
      </c>
      <c r="B339" s="8">
        <f>'V1'!$C$37+'V1'!$C$30*'Chart Data'!A339*8</f>
        <v>155927.41968911915</v>
      </c>
      <c r="C339" s="8">
        <f>'V1'!$C$71+'V1'!$C$37+'V1'!$C$30*'Chart Data'!A339*8</f>
        <v>251250.00033428046</v>
      </c>
      <c r="D339" s="5">
        <f>'V1'!$C$4*'Chart Data'!A339*8</f>
        <v>283080</v>
      </c>
      <c r="E339" t="str">
        <f>IF(A339&gt;'V1'!$C$24,"",IF(A339='V1'!$C$24,MAX(B:D)+10000,0))</f>
        <v/>
      </c>
    </row>
    <row r="340" spans="1:5">
      <c r="A340">
        <v>338</v>
      </c>
      <c r="B340" s="8">
        <f>'V1'!$C$37+'V1'!$C$30*'Chart Data'!A340*8</f>
        <v>156351.02590673574</v>
      </c>
      <c r="C340" s="8">
        <f>'V1'!$C$71+'V1'!$C$37+'V1'!$C$30*'Chart Data'!A340*8</f>
        <v>251673.60655189704</v>
      </c>
      <c r="D340" s="5">
        <f>'V1'!$C$4*'Chart Data'!A340*8</f>
        <v>283920</v>
      </c>
      <c r="E340" t="str">
        <f>IF(A340&gt;'V1'!$C$24,"",IF(A340='V1'!$C$24,MAX(B:D)+10000,0))</f>
        <v/>
      </c>
    </row>
    <row r="341" spans="1:5">
      <c r="A341">
        <v>339</v>
      </c>
      <c r="B341" s="8">
        <f>'V1'!$C$37+'V1'!$C$30*'Chart Data'!A341*8</f>
        <v>156774.63212435233</v>
      </c>
      <c r="C341" s="8">
        <f>'V1'!$C$71+'V1'!$C$37+'V1'!$C$30*'Chart Data'!A341*8</f>
        <v>252097.21276951363</v>
      </c>
      <c r="D341" s="5">
        <f>'V1'!$C$4*'Chart Data'!A341*8</f>
        <v>284760</v>
      </c>
      <c r="E341" t="str">
        <f>IF(A341&gt;'V1'!$C$24,"",IF(A341='V1'!$C$24,MAX(B:D)+10000,0))</f>
        <v/>
      </c>
    </row>
    <row r="342" spans="1:5">
      <c r="A342">
        <v>340</v>
      </c>
      <c r="B342" s="8">
        <f>'V1'!$C$37+'V1'!$C$30*'Chart Data'!A342*8</f>
        <v>157198.23834196891</v>
      </c>
      <c r="C342" s="8">
        <f>'V1'!$C$71+'V1'!$C$37+'V1'!$C$30*'Chart Data'!A342*8</f>
        <v>252520.81898713019</v>
      </c>
      <c r="D342" s="5">
        <f>'V1'!$C$4*'Chart Data'!A342*8</f>
        <v>285600</v>
      </c>
      <c r="E342" t="str">
        <f>IF(A342&gt;'V1'!$C$24,"",IF(A342='V1'!$C$24,MAX(B:D)+10000,0))</f>
        <v/>
      </c>
    </row>
    <row r="343" spans="1:5">
      <c r="A343">
        <v>341</v>
      </c>
      <c r="B343" s="8">
        <f>'V1'!$C$37+'V1'!$C$30*'Chart Data'!A343*8</f>
        <v>157621.8445595855</v>
      </c>
      <c r="C343" s="8">
        <f>'V1'!$C$71+'V1'!$C$37+'V1'!$C$30*'Chart Data'!A343*8</f>
        <v>252944.42520474677</v>
      </c>
      <c r="D343" s="5">
        <f>'V1'!$C$4*'Chart Data'!A343*8</f>
        <v>286440</v>
      </c>
      <c r="E343" t="str">
        <f>IF(A343&gt;'V1'!$C$24,"",IF(A343='V1'!$C$24,MAX(B:D)+10000,0))</f>
        <v/>
      </c>
    </row>
    <row r="344" spans="1:5">
      <c r="A344">
        <v>342</v>
      </c>
      <c r="B344" s="8">
        <f>'V1'!$C$37+'V1'!$C$30*'Chart Data'!A344*8</f>
        <v>158045.45077720209</v>
      </c>
      <c r="C344" s="8">
        <f>'V1'!$C$71+'V1'!$C$37+'V1'!$C$30*'Chart Data'!A344*8</f>
        <v>253368.03142236336</v>
      </c>
      <c r="D344" s="5">
        <f>'V1'!$C$4*'Chart Data'!A344*8</f>
        <v>287280</v>
      </c>
      <c r="E344" t="str">
        <f>IF(A344&gt;'V1'!$C$24,"",IF(A344='V1'!$C$24,MAX(B:D)+10000,0))</f>
        <v/>
      </c>
    </row>
    <row r="345" spans="1:5">
      <c r="A345">
        <v>343</v>
      </c>
      <c r="B345" s="8">
        <f>'V1'!$C$37+'V1'!$C$30*'Chart Data'!A345*8</f>
        <v>158469.05699481867</v>
      </c>
      <c r="C345" s="8">
        <f>'V1'!$C$71+'V1'!$C$37+'V1'!$C$30*'Chart Data'!A345*8</f>
        <v>253791.63763997995</v>
      </c>
      <c r="D345" s="5">
        <f>'V1'!$C$4*'Chart Data'!A345*8</f>
        <v>288120</v>
      </c>
      <c r="E345" t="str">
        <f>IF(A345&gt;'V1'!$C$24,"",IF(A345='V1'!$C$24,MAX(B:D)+10000,0))</f>
        <v/>
      </c>
    </row>
    <row r="346" spans="1:5">
      <c r="A346">
        <v>344</v>
      </c>
      <c r="B346" s="8">
        <f>'V1'!$C$37+'V1'!$C$30*'Chart Data'!A346*8</f>
        <v>158892.6632124352</v>
      </c>
      <c r="C346" s="8">
        <f>'V1'!$C$71+'V1'!$C$37+'V1'!$C$30*'Chart Data'!A346*8</f>
        <v>254215.24385759651</v>
      </c>
      <c r="D346" s="5">
        <f>'V1'!$C$4*'Chart Data'!A346*8</f>
        <v>288960</v>
      </c>
      <c r="E346" t="str">
        <f>IF(A346&gt;'V1'!$C$24,"",IF(A346='V1'!$C$24,MAX(B:D)+10000,0))</f>
        <v/>
      </c>
    </row>
    <row r="347" spans="1:5">
      <c r="A347">
        <v>345</v>
      </c>
      <c r="B347" s="8">
        <f>'V1'!$C$37+'V1'!$C$30*'Chart Data'!A347*8</f>
        <v>159316.26943005179</v>
      </c>
      <c r="C347" s="8">
        <f>'V1'!$C$71+'V1'!$C$37+'V1'!$C$30*'Chart Data'!A347*8</f>
        <v>254638.85007521309</v>
      </c>
      <c r="D347" s="5">
        <f>'V1'!$C$4*'Chart Data'!A347*8</f>
        <v>289800</v>
      </c>
      <c r="E347" t="str">
        <f>IF(A347&gt;'V1'!$C$24,"",IF(A347='V1'!$C$24,MAX(B:D)+10000,0))</f>
        <v/>
      </c>
    </row>
    <row r="348" spans="1:5">
      <c r="A348">
        <v>346</v>
      </c>
      <c r="B348" s="8">
        <f>'V1'!$C$37+'V1'!$C$30*'Chart Data'!A348*8</f>
        <v>159739.87564766838</v>
      </c>
      <c r="C348" s="8">
        <f>'V1'!$C$71+'V1'!$C$37+'V1'!$C$30*'Chart Data'!A348*8</f>
        <v>255062.45629282968</v>
      </c>
      <c r="D348" s="5">
        <f>'V1'!$C$4*'Chart Data'!A348*8</f>
        <v>290640</v>
      </c>
      <c r="E348" t="str">
        <f>IF(A348&gt;'V1'!$C$24,"",IF(A348='V1'!$C$24,MAX(B:D)+10000,0))</f>
        <v/>
      </c>
    </row>
    <row r="349" spans="1:5">
      <c r="A349">
        <v>347</v>
      </c>
      <c r="B349" s="8">
        <f>'V1'!$C$37+'V1'!$C$30*'Chart Data'!A349*8</f>
        <v>160163.48186528496</v>
      </c>
      <c r="C349" s="8">
        <f>'V1'!$C$71+'V1'!$C$37+'V1'!$C$30*'Chart Data'!A349*8</f>
        <v>255486.06251044627</v>
      </c>
      <c r="D349" s="5">
        <f>'V1'!$C$4*'Chart Data'!A349*8</f>
        <v>291480</v>
      </c>
      <c r="E349" t="str">
        <f>IF(A349&gt;'V1'!$C$24,"",IF(A349='V1'!$C$24,MAX(B:D)+10000,0))</f>
        <v/>
      </c>
    </row>
    <row r="350" spans="1:5">
      <c r="A350">
        <v>348</v>
      </c>
      <c r="B350" s="8">
        <f>'V1'!$C$37+'V1'!$C$30*'Chart Data'!A350*8</f>
        <v>160587.08808290155</v>
      </c>
      <c r="C350" s="8">
        <f>'V1'!$C$71+'V1'!$C$37+'V1'!$C$30*'Chart Data'!A350*8</f>
        <v>255909.66872806282</v>
      </c>
      <c r="D350" s="5">
        <f>'V1'!$C$4*'Chart Data'!A350*8</f>
        <v>292320</v>
      </c>
      <c r="E350" t="str">
        <f>IF(A350&gt;'V1'!$C$24,"",IF(A350='V1'!$C$24,MAX(B:D)+10000,0))</f>
        <v/>
      </c>
    </row>
    <row r="351" spans="1:5">
      <c r="A351">
        <v>349</v>
      </c>
      <c r="B351" s="8">
        <f>'V1'!$C$37+'V1'!$C$30*'Chart Data'!A351*8</f>
        <v>161010.69430051814</v>
      </c>
      <c r="C351" s="8">
        <f>'V1'!$C$71+'V1'!$C$37+'V1'!$C$30*'Chart Data'!A351*8</f>
        <v>256333.27494567941</v>
      </c>
      <c r="D351" s="5">
        <f>'V1'!$C$4*'Chart Data'!A351*8</f>
        <v>293160</v>
      </c>
      <c r="E351" t="str">
        <f>IF(A351&gt;'V1'!$C$24,"",IF(A351='V1'!$C$24,MAX(B:D)+10000,0))</f>
        <v/>
      </c>
    </row>
    <row r="352" spans="1:5">
      <c r="A352">
        <v>350</v>
      </c>
      <c r="B352" s="8">
        <f>'V1'!$C$37+'V1'!$C$30*'Chart Data'!A352*8</f>
        <v>161434.30051813473</v>
      </c>
      <c r="C352" s="8">
        <f>'V1'!$C$71+'V1'!$C$37+'V1'!$C$30*'Chart Data'!A352*8</f>
        <v>256756.881163296</v>
      </c>
      <c r="D352" s="5">
        <f>'V1'!$C$4*'Chart Data'!A352*8</f>
        <v>294000</v>
      </c>
      <c r="E352" t="str">
        <f>IF(A352&gt;'V1'!$C$24,"",IF(A352='V1'!$C$24,MAX(B:D)+10000,0))</f>
        <v/>
      </c>
    </row>
    <row r="353" spans="1:5">
      <c r="A353">
        <v>351</v>
      </c>
      <c r="B353" s="8">
        <f>'V1'!$C$37+'V1'!$C$30*'Chart Data'!A353*8</f>
        <v>161857.90673575131</v>
      </c>
      <c r="C353" s="8">
        <f>'V1'!$C$71+'V1'!$C$37+'V1'!$C$30*'Chart Data'!A353*8</f>
        <v>257180.48738091259</v>
      </c>
      <c r="D353" s="5">
        <f>'V1'!$C$4*'Chart Data'!A353*8</f>
        <v>294840</v>
      </c>
      <c r="E353" t="str">
        <f>IF(A353&gt;'V1'!$C$24,"",IF(A353='V1'!$C$24,MAX(B:D)+10000,0))</f>
        <v/>
      </c>
    </row>
    <row r="354" spans="1:5">
      <c r="A354">
        <v>352</v>
      </c>
      <c r="B354" s="8">
        <f>'V1'!$C$37+'V1'!$C$30*'Chart Data'!A354*8</f>
        <v>162281.5129533679</v>
      </c>
      <c r="C354" s="8">
        <f>'V1'!$C$71+'V1'!$C$37+'V1'!$C$30*'Chart Data'!A354*8</f>
        <v>257604.09359852917</v>
      </c>
      <c r="D354" s="5">
        <f>'V1'!$C$4*'Chart Data'!A354*8</f>
        <v>295680</v>
      </c>
      <c r="E354" t="str">
        <f>IF(A354&gt;'V1'!$C$24,"",IF(A354='V1'!$C$24,MAX(B:D)+10000,0))</f>
        <v/>
      </c>
    </row>
    <row r="355" spans="1:5">
      <c r="A355">
        <v>353</v>
      </c>
      <c r="B355" s="8">
        <f>'V1'!$C$37+'V1'!$C$30*'Chart Data'!A355*8</f>
        <v>162705.11917098443</v>
      </c>
      <c r="C355" s="8">
        <f>'V1'!$C$71+'V1'!$C$37+'V1'!$C$30*'Chart Data'!A355*8</f>
        <v>258027.69981614573</v>
      </c>
      <c r="D355" s="5">
        <f>'V1'!$C$4*'Chart Data'!A355*8</f>
        <v>296520</v>
      </c>
      <c r="E355" t="str">
        <f>IF(A355&gt;'V1'!$C$24,"",IF(A355='V1'!$C$24,MAX(B:D)+10000,0))</f>
        <v/>
      </c>
    </row>
    <row r="356" spans="1:5">
      <c r="A356">
        <v>354</v>
      </c>
      <c r="B356" s="8">
        <f>'V1'!$C$37+'V1'!$C$30*'Chart Data'!A356*8</f>
        <v>163128.72538860101</v>
      </c>
      <c r="C356" s="8">
        <f>'V1'!$C$71+'V1'!$C$37+'V1'!$C$30*'Chart Data'!A356*8</f>
        <v>258451.30603376232</v>
      </c>
      <c r="D356" s="5">
        <f>'V1'!$C$4*'Chart Data'!A356*8</f>
        <v>297360</v>
      </c>
      <c r="E356" t="str">
        <f>IF(A356&gt;'V1'!$C$24,"",IF(A356='V1'!$C$24,MAX(B:D)+10000,0))</f>
        <v/>
      </c>
    </row>
    <row r="357" spans="1:5">
      <c r="A357">
        <v>355</v>
      </c>
      <c r="B357" s="8">
        <f>'V1'!$C$37+'V1'!$C$30*'Chart Data'!A357*8</f>
        <v>163552.3316062176</v>
      </c>
      <c r="C357" s="8">
        <f>'V1'!$C$71+'V1'!$C$37+'V1'!$C$30*'Chart Data'!A357*8</f>
        <v>258874.9122513789</v>
      </c>
      <c r="D357" s="5">
        <f>'V1'!$C$4*'Chart Data'!A357*8</f>
        <v>298200</v>
      </c>
      <c r="E357" t="str">
        <f>IF(A357&gt;'V1'!$C$24,"",IF(A357='V1'!$C$24,MAX(B:D)+10000,0))</f>
        <v/>
      </c>
    </row>
    <row r="358" spans="1:5">
      <c r="A358">
        <v>356</v>
      </c>
      <c r="B358" s="8">
        <f>'V1'!$C$37+'V1'!$C$30*'Chart Data'!A358*8</f>
        <v>163975.93782383419</v>
      </c>
      <c r="C358" s="8">
        <f>'V1'!$C$71+'V1'!$C$37+'V1'!$C$30*'Chart Data'!A358*8</f>
        <v>259298.51846899549</v>
      </c>
      <c r="D358" s="5">
        <f>'V1'!$C$4*'Chart Data'!A358*8</f>
        <v>299040</v>
      </c>
      <c r="E358" t="str">
        <f>IF(A358&gt;'V1'!$C$24,"",IF(A358='V1'!$C$24,MAX(B:D)+10000,0))</f>
        <v/>
      </c>
    </row>
    <row r="359" spans="1:5">
      <c r="A359">
        <v>357</v>
      </c>
      <c r="B359" s="8">
        <f>'V1'!$C$37+'V1'!$C$30*'Chart Data'!A359*8</f>
        <v>164399.54404145078</v>
      </c>
      <c r="C359" s="8">
        <f>'V1'!$C$71+'V1'!$C$37+'V1'!$C$30*'Chart Data'!A359*8</f>
        <v>259722.12468661205</v>
      </c>
      <c r="D359" s="5">
        <f>'V1'!$C$4*'Chart Data'!A359*8</f>
        <v>299880</v>
      </c>
      <c r="E359" t="str">
        <f>IF(A359&gt;'V1'!$C$24,"",IF(A359='V1'!$C$24,MAX(B:D)+10000,0))</f>
        <v/>
      </c>
    </row>
    <row r="360" spans="1:5">
      <c r="A360">
        <v>358</v>
      </c>
      <c r="B360" s="8">
        <f>'V1'!$C$37+'V1'!$C$30*'Chart Data'!A360*8</f>
        <v>164823.15025906736</v>
      </c>
      <c r="C360" s="8">
        <f>'V1'!$C$71+'V1'!$C$37+'V1'!$C$30*'Chart Data'!A360*8</f>
        <v>260145.73090422864</v>
      </c>
      <c r="D360" s="5">
        <f>'V1'!$C$4*'Chart Data'!A360*8</f>
        <v>300720</v>
      </c>
      <c r="E360" t="str">
        <f>IF(A360&gt;'V1'!$C$24,"",IF(A360='V1'!$C$24,MAX(B:D)+10000,0))</f>
        <v/>
      </c>
    </row>
    <row r="361" spans="1:5">
      <c r="A361">
        <v>359</v>
      </c>
      <c r="B361" s="8">
        <f>'V1'!$C$37+'V1'!$C$30*'Chart Data'!A361*8</f>
        <v>165246.75647668395</v>
      </c>
      <c r="C361" s="8">
        <f>'V1'!$C$71+'V1'!$C$37+'V1'!$C$30*'Chart Data'!A361*8</f>
        <v>260569.33712184522</v>
      </c>
      <c r="D361" s="5">
        <f>'V1'!$C$4*'Chart Data'!A361*8</f>
        <v>301560</v>
      </c>
      <c r="E361" t="str">
        <f>IF(A361&gt;'V1'!$C$24,"",IF(A361='V1'!$C$24,MAX(B:D)+10000,0))</f>
        <v/>
      </c>
    </row>
    <row r="362" spans="1:5">
      <c r="A362">
        <v>360</v>
      </c>
      <c r="B362" s="8">
        <f>'V1'!$C$37+'V1'!$C$30*'Chart Data'!A362*8</f>
        <v>165670.36269430054</v>
      </c>
      <c r="C362" s="8">
        <f>'V1'!$C$71+'V1'!$C$37+'V1'!$C$30*'Chart Data'!A362*8</f>
        <v>260992.94333946181</v>
      </c>
      <c r="D362" s="5">
        <f>'V1'!$C$4*'Chart Data'!A362*8</f>
        <v>302400</v>
      </c>
      <c r="E362" t="str">
        <f>IF(A362&gt;'V1'!$C$24,"",IF(A362='V1'!$C$24,MAX(B:D)+10000,0))</f>
        <v/>
      </c>
    </row>
    <row r="363" spans="1:5">
      <c r="A363">
        <v>361</v>
      </c>
      <c r="B363" s="8">
        <f>'V1'!$C$37+'V1'!$C$30*'Chart Data'!A363*8</f>
        <v>166093.96891191712</v>
      </c>
      <c r="C363" s="8">
        <f>'V1'!$C$71+'V1'!$C$37+'V1'!$C$30*'Chart Data'!A363*8</f>
        <v>261416.5495570784</v>
      </c>
      <c r="D363" s="5">
        <f>'V1'!$C$4*'Chart Data'!A363*8</f>
        <v>303240</v>
      </c>
      <c r="E363" t="str">
        <f>IF(A363&gt;'V1'!$C$24,"",IF(A363='V1'!$C$24,MAX(B:D)+10000,0))</f>
        <v/>
      </c>
    </row>
    <row r="364" spans="1:5">
      <c r="A364">
        <v>362</v>
      </c>
      <c r="B364" s="8">
        <f>'V1'!$C$37+'V1'!$C$30*'Chart Data'!A364*8</f>
        <v>166517.57512953365</v>
      </c>
      <c r="C364" s="8">
        <f>'V1'!$C$71+'V1'!$C$37+'V1'!$C$30*'Chart Data'!A364*8</f>
        <v>261840.15577469495</v>
      </c>
      <c r="D364" s="5">
        <f>'V1'!$C$4*'Chart Data'!A364*8</f>
        <v>304080</v>
      </c>
      <c r="E364" t="str">
        <f>IF(A364&gt;'V1'!$C$24,"",IF(A364='V1'!$C$24,MAX(B:D)+10000,0))</f>
        <v/>
      </c>
    </row>
    <row r="365" spans="1:5">
      <c r="A365">
        <v>363</v>
      </c>
      <c r="B365" s="8">
        <f>'V1'!$C$37+'V1'!$C$30*'Chart Data'!A365*8</f>
        <v>166941.18134715024</v>
      </c>
      <c r="C365" s="8">
        <f>'V1'!$C$71+'V1'!$C$37+'V1'!$C$30*'Chart Data'!A365*8</f>
        <v>262263.76199231157</v>
      </c>
      <c r="D365" s="5">
        <f>'V1'!$C$4*'Chart Data'!A365*8</f>
        <v>304920</v>
      </c>
      <c r="E365" t="str">
        <f>IF(A365&gt;'V1'!$C$24,"",IF(A365='V1'!$C$24,MAX(B:D)+10000,0))</f>
        <v/>
      </c>
    </row>
    <row r="366" spans="1:5">
      <c r="A366">
        <v>364</v>
      </c>
      <c r="B366" s="8">
        <f>'V1'!$C$37+'V1'!$C$30*'Chart Data'!A366*8</f>
        <v>167364.78756476683</v>
      </c>
      <c r="C366" s="8">
        <f>'V1'!$C$71+'V1'!$C$37+'V1'!$C$30*'Chart Data'!A366*8</f>
        <v>262687.36820992816</v>
      </c>
      <c r="D366" s="5">
        <f>'V1'!$C$4*'Chart Data'!A366*8</f>
        <v>305760</v>
      </c>
      <c r="E366" t="str">
        <f>IF(A366&gt;'V1'!$C$24,"",IF(A366='V1'!$C$24,MAX(B:D)+10000,0))</f>
        <v/>
      </c>
    </row>
    <row r="367" spans="1:5">
      <c r="A367">
        <v>365</v>
      </c>
      <c r="B367" s="8">
        <f>'V1'!$C$37+'V1'!$C$30*'Chart Data'!A367*8</f>
        <v>167788.39378238341</v>
      </c>
      <c r="C367" s="8">
        <f>'V1'!$C$71+'V1'!$C$37+'V1'!$C$30*'Chart Data'!A367*8</f>
        <v>263110.97442754474</v>
      </c>
      <c r="D367" s="5">
        <f>'V1'!$C$4*'Chart Data'!A367*8</f>
        <v>306600</v>
      </c>
      <c r="E367" t="str">
        <f>IF(A367&gt;'V1'!$C$24,"",IF(A367='V1'!$C$24,MAX(B:D)+10000,0))</f>
        <v/>
      </c>
    </row>
    <row r="368" spans="1:5">
      <c r="A368">
        <v>366</v>
      </c>
      <c r="B368" s="8">
        <f>'V1'!$C$37+'V1'!$C$30*'Chart Data'!A368*8</f>
        <v>168212</v>
      </c>
      <c r="C368" s="8">
        <f>'V1'!$C$71+'V1'!$C$37+'V1'!$C$30*'Chart Data'!A368*8</f>
        <v>263534.58064516127</v>
      </c>
      <c r="D368" s="5">
        <f>'V1'!$C$4*'Chart Data'!A368*8</f>
        <v>307440</v>
      </c>
      <c r="E368" t="str">
        <f>IF(A368&gt;'V1'!$C$24,"",IF(A368='V1'!$C$24,MAX(B:D)+10000,0))</f>
        <v/>
      </c>
    </row>
    <row r="369" spans="1:5">
      <c r="A369">
        <v>367</v>
      </c>
      <c r="B369" s="8">
        <f>'V1'!$C$37+'V1'!$C$30*'Chart Data'!A369*8</f>
        <v>168635.60621761659</v>
      </c>
      <c r="C369" s="8">
        <f>'V1'!$C$71+'V1'!$C$37+'V1'!$C$30*'Chart Data'!A369*8</f>
        <v>263958.18686277786</v>
      </c>
      <c r="D369" s="5">
        <f>'V1'!$C$4*'Chart Data'!A369*8</f>
        <v>308280</v>
      </c>
      <c r="E369" t="str">
        <f>IF(A369&gt;'V1'!$C$24,"",IF(A369='V1'!$C$24,MAX(B:D)+10000,0))</f>
        <v/>
      </c>
    </row>
    <row r="370" spans="1:5">
      <c r="A370">
        <v>368</v>
      </c>
      <c r="B370" s="8">
        <f>'V1'!$C$37+'V1'!$C$30*'Chart Data'!A370*8</f>
        <v>169059.21243523317</v>
      </c>
      <c r="C370" s="8">
        <f>'V1'!$C$71+'V1'!$C$37+'V1'!$C$30*'Chart Data'!A370*8</f>
        <v>264381.79308039445</v>
      </c>
      <c r="D370" s="5">
        <f>'V1'!$C$4*'Chart Data'!A370*8</f>
        <v>309120</v>
      </c>
      <c r="E370" t="str">
        <f>IF(A370&gt;'V1'!$C$24,"",IF(A370='V1'!$C$24,MAX(B:D)+10000,0))</f>
        <v/>
      </c>
    </row>
    <row r="371" spans="1:5">
      <c r="A371">
        <v>369</v>
      </c>
      <c r="B371" s="8">
        <f>'V1'!$C$37+'V1'!$C$30*'Chart Data'!A371*8</f>
        <v>169482.81865284976</v>
      </c>
      <c r="C371" s="8">
        <f>'V1'!$C$71+'V1'!$C$37+'V1'!$C$30*'Chart Data'!A371*8</f>
        <v>264805.39929801103</v>
      </c>
      <c r="D371" s="5">
        <f>'V1'!$C$4*'Chart Data'!A371*8</f>
        <v>309960</v>
      </c>
      <c r="E371" t="str">
        <f>IF(A371&gt;'V1'!$C$24,"",IF(A371='V1'!$C$24,MAX(B:D)+10000,0))</f>
        <v/>
      </c>
    </row>
    <row r="372" spans="1:5">
      <c r="A372">
        <v>370</v>
      </c>
      <c r="B372" s="8">
        <f>'V1'!$C$37+'V1'!$C$30*'Chart Data'!A372*8</f>
        <v>169906.42487046629</v>
      </c>
      <c r="C372" s="8">
        <f>'V1'!$C$71+'V1'!$C$37+'V1'!$C$30*'Chart Data'!A372*8</f>
        <v>265229.00551562756</v>
      </c>
      <c r="D372" s="5">
        <f>'V1'!$C$4*'Chart Data'!A372*8</f>
        <v>310800</v>
      </c>
      <c r="E372" t="str">
        <f>IF(A372&gt;'V1'!$C$24,"",IF(A372='V1'!$C$24,MAX(B:D)+10000,0))</f>
        <v/>
      </c>
    </row>
    <row r="373" spans="1:5">
      <c r="A373">
        <v>371</v>
      </c>
      <c r="B373" s="8">
        <f>'V1'!$C$37+'V1'!$C$30*'Chart Data'!A373*8</f>
        <v>170330.03108808288</v>
      </c>
      <c r="C373" s="8">
        <f>'V1'!$C$71+'V1'!$C$37+'V1'!$C$30*'Chart Data'!A373*8</f>
        <v>265652.61173324415</v>
      </c>
      <c r="D373" s="5">
        <f>'V1'!$C$4*'Chart Data'!A373*8</f>
        <v>311640</v>
      </c>
      <c r="E373" t="str">
        <f>IF(A373&gt;'V1'!$C$24,"",IF(A373='V1'!$C$24,MAX(B:D)+10000,0))</f>
        <v/>
      </c>
    </row>
    <row r="374" spans="1:5">
      <c r="A374">
        <v>372</v>
      </c>
      <c r="B374" s="8">
        <f>'V1'!$C$37+'V1'!$C$30*'Chart Data'!A374*8</f>
        <v>170753.63730569946</v>
      </c>
      <c r="C374" s="8">
        <f>'V1'!$C$71+'V1'!$C$37+'V1'!$C$30*'Chart Data'!A374*8</f>
        <v>266076.21795086074</v>
      </c>
      <c r="D374" s="5">
        <f>'V1'!$C$4*'Chart Data'!A374*8</f>
        <v>312480</v>
      </c>
      <c r="E374" t="str">
        <f>IF(A374&gt;'V1'!$C$24,"",IF(A374='V1'!$C$24,MAX(B:D)+10000,0))</f>
        <v/>
      </c>
    </row>
    <row r="375" spans="1:5">
      <c r="A375">
        <v>373</v>
      </c>
      <c r="B375" s="8">
        <f>'V1'!$C$37+'V1'!$C$30*'Chart Data'!A375*8</f>
        <v>171177.24352331605</v>
      </c>
      <c r="C375" s="8">
        <f>'V1'!$C$71+'V1'!$C$37+'V1'!$C$30*'Chart Data'!A375*8</f>
        <v>266499.82416847732</v>
      </c>
      <c r="D375" s="5">
        <f>'V1'!$C$4*'Chart Data'!A375*8</f>
        <v>313320</v>
      </c>
      <c r="E375" t="str">
        <f>IF(A375&gt;'V1'!$C$24,"",IF(A375='V1'!$C$24,MAX(B:D)+10000,0))</f>
        <v/>
      </c>
    </row>
    <row r="376" spans="1:5">
      <c r="A376">
        <v>374</v>
      </c>
      <c r="B376" s="8">
        <f>'V1'!$C$37+'V1'!$C$30*'Chart Data'!A376*8</f>
        <v>171600.84974093264</v>
      </c>
      <c r="C376" s="8">
        <f>'V1'!$C$71+'V1'!$C$37+'V1'!$C$30*'Chart Data'!A376*8</f>
        <v>266923.43038609391</v>
      </c>
      <c r="D376" s="5">
        <f>'V1'!$C$4*'Chart Data'!A376*8</f>
        <v>314160</v>
      </c>
      <c r="E376" t="str">
        <f>IF(A376&gt;'V1'!$C$24,"",IF(A376='V1'!$C$24,MAX(B:D)+10000,0))</f>
        <v/>
      </c>
    </row>
    <row r="377" spans="1:5">
      <c r="A377">
        <v>375</v>
      </c>
      <c r="B377" s="8">
        <f>'V1'!$C$37+'V1'!$C$30*'Chart Data'!A377*8</f>
        <v>172024.45595854922</v>
      </c>
      <c r="C377" s="8">
        <f>'V1'!$C$71+'V1'!$C$37+'V1'!$C$30*'Chart Data'!A377*8</f>
        <v>267347.0366037105</v>
      </c>
      <c r="D377" s="5">
        <f>'V1'!$C$4*'Chart Data'!A377*8</f>
        <v>315000</v>
      </c>
      <c r="E377" t="str">
        <f>IF(A377&gt;'V1'!$C$24,"",IF(A377='V1'!$C$24,MAX(B:D)+10000,0))</f>
        <v/>
      </c>
    </row>
    <row r="378" spans="1:5">
      <c r="A378">
        <v>376</v>
      </c>
      <c r="B378" s="8">
        <f>'V1'!$C$37+'V1'!$C$30*'Chart Data'!A378*8</f>
        <v>172448.06217616581</v>
      </c>
      <c r="C378" s="8">
        <f>'V1'!$C$71+'V1'!$C$37+'V1'!$C$30*'Chart Data'!A378*8</f>
        <v>267770.64282132708</v>
      </c>
      <c r="D378" s="5">
        <f>'V1'!$C$4*'Chart Data'!A378*8</f>
        <v>315840</v>
      </c>
      <c r="E378" t="str">
        <f>IF(A378&gt;'V1'!$C$24,"",IF(A378='V1'!$C$24,MAX(B:D)+10000,0))</f>
        <v/>
      </c>
    </row>
    <row r="379" spans="1:5">
      <c r="A379">
        <v>377</v>
      </c>
      <c r="B379" s="8">
        <f>'V1'!$C$37+'V1'!$C$30*'Chart Data'!A379*8</f>
        <v>172871.6683937824</v>
      </c>
      <c r="C379" s="8">
        <f>'V1'!$C$71+'V1'!$C$37+'V1'!$C$30*'Chart Data'!A379*8</f>
        <v>268194.24903894367</v>
      </c>
      <c r="D379" s="5">
        <f>'V1'!$C$4*'Chart Data'!A379*8</f>
        <v>316680</v>
      </c>
      <c r="E379" t="str">
        <f>IF(A379&gt;'V1'!$C$24,"",IF(A379='V1'!$C$24,MAX(B:D)+10000,0))</f>
        <v/>
      </c>
    </row>
    <row r="380" spans="1:5">
      <c r="A380">
        <v>378</v>
      </c>
      <c r="B380" s="8">
        <f>'V1'!$C$37+'V1'!$C$30*'Chart Data'!A380*8</f>
        <v>173295.27461139899</v>
      </c>
      <c r="C380" s="8">
        <f>'V1'!$C$71+'V1'!$C$37+'V1'!$C$30*'Chart Data'!A380*8</f>
        <v>268617.85525656026</v>
      </c>
      <c r="D380" s="5">
        <f>'V1'!$C$4*'Chart Data'!A380*8</f>
        <v>317520</v>
      </c>
      <c r="E380" t="str">
        <f>IF(A380&gt;'V1'!$C$24,"",IF(A380='V1'!$C$24,MAX(B:D)+10000,0))</f>
        <v/>
      </c>
    </row>
    <row r="381" spans="1:5">
      <c r="A381">
        <v>379</v>
      </c>
      <c r="B381" s="8">
        <f>'V1'!$C$37+'V1'!$C$30*'Chart Data'!A381*8</f>
        <v>173718.88082901551</v>
      </c>
      <c r="C381" s="8">
        <f>'V1'!$C$71+'V1'!$C$37+'V1'!$C$30*'Chart Data'!A381*8</f>
        <v>269041.46147417685</v>
      </c>
      <c r="D381" s="5">
        <f>'V1'!$C$4*'Chart Data'!A381*8</f>
        <v>318360</v>
      </c>
      <c r="E381" t="str">
        <f>IF(A381&gt;'V1'!$C$24,"",IF(A381='V1'!$C$24,MAX(B:D)+10000,0))</f>
        <v/>
      </c>
    </row>
    <row r="382" spans="1:5">
      <c r="A382">
        <v>380</v>
      </c>
      <c r="B382" s="8">
        <f>'V1'!$C$37+'V1'!$C$30*'Chart Data'!A382*8</f>
        <v>174142.4870466321</v>
      </c>
      <c r="C382" s="8">
        <f>'V1'!$C$71+'V1'!$C$37+'V1'!$C$30*'Chart Data'!A382*8</f>
        <v>269465.06769179343</v>
      </c>
      <c r="D382" s="5">
        <f>'V1'!$C$4*'Chart Data'!A382*8</f>
        <v>319200</v>
      </c>
      <c r="E382" t="str">
        <f>IF(A382&gt;'V1'!$C$24,"",IF(A382='V1'!$C$24,MAX(B:D)+10000,0))</f>
        <v/>
      </c>
    </row>
    <row r="383" spans="1:5">
      <c r="A383">
        <v>381</v>
      </c>
      <c r="B383" s="8">
        <f>'V1'!$C$37+'V1'!$C$30*'Chart Data'!A383*8</f>
        <v>174566.09326424869</v>
      </c>
      <c r="C383" s="8">
        <f>'V1'!$C$71+'V1'!$C$37+'V1'!$C$30*'Chart Data'!A383*8</f>
        <v>269888.67390941002</v>
      </c>
      <c r="D383" s="5">
        <f>'V1'!$C$4*'Chart Data'!A383*8</f>
        <v>320040</v>
      </c>
      <c r="E383" t="str">
        <f>IF(A383&gt;'V1'!$C$24,"",IF(A383='V1'!$C$24,MAX(B:D)+10000,0))</f>
        <v/>
      </c>
    </row>
    <row r="384" spans="1:5">
      <c r="A384">
        <v>382</v>
      </c>
      <c r="B384" s="8">
        <f>'V1'!$C$37+'V1'!$C$30*'Chart Data'!A384*8</f>
        <v>174989.69948186527</v>
      </c>
      <c r="C384" s="8">
        <f>'V1'!$C$71+'V1'!$C$37+'V1'!$C$30*'Chart Data'!A384*8</f>
        <v>270312.28012702661</v>
      </c>
      <c r="D384" s="5">
        <f>'V1'!$C$4*'Chart Data'!A384*8</f>
        <v>320880</v>
      </c>
      <c r="E384" t="str">
        <f>IF(A384&gt;'V1'!$C$24,"",IF(A384='V1'!$C$24,MAX(B:D)+10000,0))</f>
        <v/>
      </c>
    </row>
    <row r="385" spans="1:5">
      <c r="A385">
        <v>383</v>
      </c>
      <c r="B385" s="8">
        <f>'V1'!$C$37+'V1'!$C$30*'Chart Data'!A385*8</f>
        <v>175413.30569948186</v>
      </c>
      <c r="C385" s="8">
        <f>'V1'!$C$71+'V1'!$C$37+'V1'!$C$30*'Chart Data'!A385*8</f>
        <v>270735.88634464314</v>
      </c>
      <c r="D385" s="5">
        <f>'V1'!$C$4*'Chart Data'!A385*8</f>
        <v>321720</v>
      </c>
      <c r="E385" t="str">
        <f>IF(A385&gt;'V1'!$C$24,"",IF(A385='V1'!$C$24,MAX(B:D)+10000,0))</f>
        <v/>
      </c>
    </row>
    <row r="386" spans="1:5">
      <c r="A386">
        <v>384</v>
      </c>
      <c r="B386" s="8">
        <f>'V1'!$C$37+'V1'!$C$30*'Chart Data'!A386*8</f>
        <v>175836.91191709845</v>
      </c>
      <c r="C386" s="8">
        <f>'V1'!$C$71+'V1'!$C$37+'V1'!$C$30*'Chart Data'!A386*8</f>
        <v>271159.49256225972</v>
      </c>
      <c r="D386" s="5">
        <f>'V1'!$C$4*'Chart Data'!A386*8</f>
        <v>322560</v>
      </c>
      <c r="E386" t="str">
        <f>IF(A386&gt;'V1'!$C$24,"",IF(A386='V1'!$C$24,MAX(B:D)+10000,0))</f>
        <v/>
      </c>
    </row>
    <row r="387" spans="1:5">
      <c r="A387">
        <v>385</v>
      </c>
      <c r="B387" s="8">
        <f>'V1'!$C$37+'V1'!$C$30*'Chart Data'!A387*8</f>
        <v>176260.51813471504</v>
      </c>
      <c r="C387" s="8">
        <f>'V1'!$C$71+'V1'!$C$37+'V1'!$C$30*'Chart Data'!A387*8</f>
        <v>271583.09877987631</v>
      </c>
      <c r="D387" s="5">
        <f>'V1'!$C$4*'Chart Data'!A387*8</f>
        <v>323400</v>
      </c>
      <c r="E387" t="str">
        <f>IF(A387&gt;'V1'!$C$24,"",IF(A387='V1'!$C$24,MAX(B:D)+10000,0))</f>
        <v/>
      </c>
    </row>
    <row r="388" spans="1:5">
      <c r="A388">
        <v>386</v>
      </c>
      <c r="B388" s="8">
        <f>'V1'!$C$37+'V1'!$C$30*'Chart Data'!A388*8</f>
        <v>176684.12435233162</v>
      </c>
      <c r="C388" s="8">
        <f>'V1'!$C$71+'V1'!$C$37+'V1'!$C$30*'Chart Data'!A388*8</f>
        <v>272006.7049974929</v>
      </c>
      <c r="D388" s="5">
        <f>'V1'!$C$4*'Chart Data'!A388*8</f>
        <v>324240</v>
      </c>
      <c r="E388" t="str">
        <f>IF(A388&gt;'V1'!$C$24,"",IF(A388='V1'!$C$24,MAX(B:D)+10000,0))</f>
        <v/>
      </c>
    </row>
    <row r="389" spans="1:5">
      <c r="A389">
        <v>387</v>
      </c>
      <c r="B389" s="8">
        <f>'V1'!$C$37+'V1'!$C$30*'Chart Data'!A389*8</f>
        <v>177107.73056994821</v>
      </c>
      <c r="C389" s="8">
        <f>'V1'!$C$71+'V1'!$C$37+'V1'!$C$30*'Chart Data'!A389*8</f>
        <v>272430.31121510948</v>
      </c>
      <c r="D389" s="5">
        <f>'V1'!$C$4*'Chart Data'!A389*8</f>
        <v>325080</v>
      </c>
      <c r="E389" t="str">
        <f>IF(A389&gt;'V1'!$C$24,"",IF(A389='V1'!$C$24,MAX(B:D)+10000,0))</f>
        <v/>
      </c>
    </row>
    <row r="390" spans="1:5">
      <c r="A390">
        <v>388</v>
      </c>
      <c r="B390" s="8">
        <f>'V1'!$C$37+'V1'!$C$30*'Chart Data'!A390*8</f>
        <v>177531.33678756474</v>
      </c>
      <c r="C390" s="8">
        <f>'V1'!$C$71+'V1'!$C$37+'V1'!$C$30*'Chart Data'!A390*8</f>
        <v>272853.91743272601</v>
      </c>
      <c r="D390" s="5">
        <f>'V1'!$C$4*'Chart Data'!A390*8</f>
        <v>325920</v>
      </c>
      <c r="E390" t="str">
        <f>IF(A390&gt;'V1'!$C$24,"",IF(A390='V1'!$C$24,MAX(B:D)+10000,0))</f>
        <v/>
      </c>
    </row>
    <row r="391" spans="1:5">
      <c r="A391">
        <v>389</v>
      </c>
      <c r="B391" s="8">
        <f>'V1'!$C$37+'V1'!$C$30*'Chart Data'!A391*8</f>
        <v>177954.94300518133</v>
      </c>
      <c r="C391" s="8">
        <f>'V1'!$C$71+'V1'!$C$37+'V1'!$C$30*'Chart Data'!A391*8</f>
        <v>273277.5236503426</v>
      </c>
      <c r="D391" s="5">
        <f>'V1'!$C$4*'Chart Data'!A391*8</f>
        <v>326760</v>
      </c>
      <c r="E391" t="str">
        <f>IF(A391&gt;'V1'!$C$24,"",IF(A391='V1'!$C$24,MAX(B:D)+10000,0))</f>
        <v/>
      </c>
    </row>
    <row r="392" spans="1:5">
      <c r="A392">
        <v>390</v>
      </c>
      <c r="B392" s="8">
        <f>'V1'!$C$37+'V1'!$C$30*'Chart Data'!A392*8</f>
        <v>178378.54922279791</v>
      </c>
      <c r="C392" s="8">
        <f>'V1'!$C$71+'V1'!$C$37+'V1'!$C$30*'Chart Data'!A392*8</f>
        <v>273701.12986795919</v>
      </c>
      <c r="D392" s="5">
        <f>'V1'!$C$4*'Chart Data'!A392*8</f>
        <v>327600</v>
      </c>
      <c r="E392" t="str">
        <f>IF(A392&gt;'V1'!$C$24,"",IF(A392='V1'!$C$24,MAX(B:D)+10000,0))</f>
        <v/>
      </c>
    </row>
    <row r="393" spans="1:5">
      <c r="A393">
        <v>391</v>
      </c>
      <c r="B393" s="8">
        <f>'V1'!$C$37+'V1'!$C$30*'Chart Data'!A393*8</f>
        <v>178802.1554404145</v>
      </c>
      <c r="C393" s="8">
        <f>'V1'!$C$71+'V1'!$C$37+'V1'!$C$30*'Chart Data'!A393*8</f>
        <v>274124.73608557577</v>
      </c>
      <c r="D393" s="5">
        <f>'V1'!$C$4*'Chart Data'!A393*8</f>
        <v>328440</v>
      </c>
      <c r="E393" t="str">
        <f>IF(A393&gt;'V1'!$C$24,"",IF(A393='V1'!$C$24,MAX(B:D)+10000,0))</f>
        <v/>
      </c>
    </row>
    <row r="394" spans="1:5">
      <c r="A394">
        <v>392</v>
      </c>
      <c r="B394" s="8">
        <f>'V1'!$C$37+'V1'!$C$30*'Chart Data'!A394*8</f>
        <v>179225.76165803109</v>
      </c>
      <c r="C394" s="8">
        <f>'V1'!$C$71+'V1'!$C$37+'V1'!$C$30*'Chart Data'!A394*8</f>
        <v>274548.34230319236</v>
      </c>
      <c r="D394" s="5">
        <f>'V1'!$C$4*'Chart Data'!A394*8</f>
        <v>329280</v>
      </c>
      <c r="E394" t="str">
        <f>IF(A394&gt;'V1'!$C$24,"",IF(A394='V1'!$C$24,MAX(B:D)+10000,0))</f>
        <v/>
      </c>
    </row>
    <row r="395" spans="1:5">
      <c r="A395">
        <v>393</v>
      </c>
      <c r="B395" s="8">
        <f>'V1'!$C$37+'V1'!$C$30*'Chart Data'!A395*8</f>
        <v>179649.36787564767</v>
      </c>
      <c r="C395" s="8">
        <f>'V1'!$C$71+'V1'!$C$37+'V1'!$C$30*'Chart Data'!A395*8</f>
        <v>274971.94852080895</v>
      </c>
      <c r="D395" s="5">
        <f>'V1'!$C$4*'Chart Data'!A395*8</f>
        <v>330120</v>
      </c>
      <c r="E395" t="str">
        <f>IF(A395&gt;'V1'!$C$24,"",IF(A395='V1'!$C$24,MAX(B:D)+10000,0))</f>
        <v/>
      </c>
    </row>
    <row r="396" spans="1:5">
      <c r="A396">
        <v>394</v>
      </c>
      <c r="B396" s="8">
        <f>'V1'!$C$37+'V1'!$C$30*'Chart Data'!A396*8</f>
        <v>180072.97409326426</v>
      </c>
      <c r="C396" s="8">
        <f>'V1'!$C$71+'V1'!$C$37+'V1'!$C$30*'Chart Data'!A396*8</f>
        <v>275395.55473842553</v>
      </c>
      <c r="D396" s="5">
        <f>'V1'!$C$4*'Chart Data'!A396*8</f>
        <v>330960</v>
      </c>
      <c r="E396" t="str">
        <f>IF(A396&gt;'V1'!$C$24,"",IF(A396='V1'!$C$24,MAX(B:D)+10000,0))</f>
        <v/>
      </c>
    </row>
    <row r="397" spans="1:5">
      <c r="A397">
        <v>395</v>
      </c>
      <c r="B397" s="8">
        <f>'V1'!$C$37+'V1'!$C$30*'Chart Data'!A397*8</f>
        <v>180496.58031088085</v>
      </c>
      <c r="C397" s="8">
        <f>'V1'!$C$71+'V1'!$C$37+'V1'!$C$30*'Chart Data'!A397*8</f>
        <v>275819.16095604212</v>
      </c>
      <c r="D397" s="5">
        <f>'V1'!$C$4*'Chart Data'!A397*8</f>
        <v>331800</v>
      </c>
      <c r="E397" t="str">
        <f>IF(A397&gt;'V1'!$C$24,"",IF(A397='V1'!$C$24,MAX(B:D)+10000,0))</f>
        <v/>
      </c>
    </row>
    <row r="398" spans="1:5">
      <c r="A398">
        <v>396</v>
      </c>
      <c r="B398" s="8">
        <f>'V1'!$C$37+'V1'!$C$30*'Chart Data'!A398*8</f>
        <v>180920.18652849743</v>
      </c>
      <c r="C398" s="8">
        <f>'V1'!$C$71+'V1'!$C$37+'V1'!$C$30*'Chart Data'!A398*8</f>
        <v>276242.76717365871</v>
      </c>
      <c r="D398" s="5">
        <f>'V1'!$C$4*'Chart Data'!A398*8</f>
        <v>332640</v>
      </c>
      <c r="E398" t="str">
        <f>IF(A398&gt;'V1'!$C$24,"",IF(A398='V1'!$C$24,MAX(B:D)+10000,0))</f>
        <v/>
      </c>
    </row>
    <row r="399" spans="1:5">
      <c r="A399">
        <v>397</v>
      </c>
      <c r="B399" s="8">
        <f>'V1'!$C$37+'V1'!$C$30*'Chart Data'!A399*8</f>
        <v>181343.79274611396</v>
      </c>
      <c r="C399" s="8">
        <f>'V1'!$C$71+'V1'!$C$37+'V1'!$C$30*'Chart Data'!A399*8</f>
        <v>276666.37339127529</v>
      </c>
      <c r="D399" s="5">
        <f>'V1'!$C$4*'Chart Data'!A399*8</f>
        <v>333480</v>
      </c>
      <c r="E399" t="str">
        <f>IF(A399&gt;'V1'!$C$24,"",IF(A399='V1'!$C$24,MAX(B:D)+10000,0))</f>
        <v/>
      </c>
    </row>
    <row r="400" spans="1:5">
      <c r="A400">
        <v>398</v>
      </c>
      <c r="B400" s="8">
        <f>'V1'!$C$37+'V1'!$C$30*'Chart Data'!A400*8</f>
        <v>181767.39896373055</v>
      </c>
      <c r="C400" s="8">
        <f>'V1'!$C$71+'V1'!$C$37+'V1'!$C$30*'Chart Data'!A400*8</f>
        <v>277089.97960889188</v>
      </c>
      <c r="D400" s="5">
        <f>'V1'!$C$4*'Chart Data'!A400*8</f>
        <v>334320</v>
      </c>
      <c r="E400" t="str">
        <f>IF(A400&gt;'V1'!$C$24,"",IF(A400='V1'!$C$24,MAX(B:D)+10000,0))</f>
        <v/>
      </c>
    </row>
    <row r="401" spans="1:5">
      <c r="A401">
        <v>399</v>
      </c>
      <c r="B401" s="8">
        <f>'V1'!$C$37+'V1'!$C$30*'Chart Data'!A401*8</f>
        <v>182191.00518134714</v>
      </c>
      <c r="C401" s="8">
        <f>'V1'!$C$71+'V1'!$C$37+'V1'!$C$30*'Chart Data'!A401*8</f>
        <v>277513.58582650847</v>
      </c>
      <c r="D401" s="5">
        <f>'V1'!$C$4*'Chart Data'!A401*8</f>
        <v>335160</v>
      </c>
      <c r="E401" t="str">
        <f>IF(A401&gt;'V1'!$C$24,"",IF(A401='V1'!$C$24,MAX(B:D)+10000,0))</f>
        <v/>
      </c>
    </row>
    <row r="402" spans="1:5">
      <c r="A402">
        <v>400</v>
      </c>
      <c r="B402" s="8">
        <f>'V1'!$C$37+'V1'!$C$30*'Chart Data'!A402*8</f>
        <v>182614.61139896372</v>
      </c>
      <c r="C402" s="8">
        <f>'V1'!$C$71+'V1'!$C$37+'V1'!$C$30*'Chart Data'!A402*8</f>
        <v>277937.19204412505</v>
      </c>
      <c r="D402" s="5">
        <f>'V1'!$C$4*'Chart Data'!A402*8</f>
        <v>336000</v>
      </c>
      <c r="E402" t="str">
        <f>IF(A402&gt;'V1'!$C$24,"",IF(A402='V1'!$C$24,MAX(B:D)+10000,0))</f>
        <v/>
      </c>
    </row>
    <row r="403" spans="1:5">
      <c r="A403">
        <v>401</v>
      </c>
      <c r="B403" s="8">
        <f>'V1'!$C$37+'V1'!$C$30*'Chart Data'!A403*8</f>
        <v>183038.21761658031</v>
      </c>
      <c r="C403" s="8">
        <f>'V1'!$C$71+'V1'!$C$37+'V1'!$C$30*'Chart Data'!A403*8</f>
        <v>278360.79826174158</v>
      </c>
      <c r="D403" s="5">
        <f>'V1'!$C$4*'Chart Data'!A403*8</f>
        <v>336840</v>
      </c>
      <c r="E403" t="str">
        <f>IF(A403&gt;'V1'!$C$24,"",IF(A403='V1'!$C$24,MAX(B:D)+10000,0))</f>
        <v/>
      </c>
    </row>
    <row r="404" spans="1:5">
      <c r="A404">
        <v>402</v>
      </c>
      <c r="B404" s="8">
        <f>'V1'!$C$37+'V1'!$C$30*'Chart Data'!A404*8</f>
        <v>183461.8238341969</v>
      </c>
      <c r="C404" s="8">
        <f>'V1'!$C$71+'V1'!$C$37+'V1'!$C$30*'Chart Data'!A404*8</f>
        <v>278784.40447935817</v>
      </c>
      <c r="D404" s="5">
        <f>'V1'!$C$4*'Chart Data'!A404*8</f>
        <v>337680</v>
      </c>
      <c r="E404" t="str">
        <f>IF(A404&gt;'V1'!$C$24,"",IF(A404='V1'!$C$24,MAX(B:D)+10000,0))</f>
        <v/>
      </c>
    </row>
    <row r="405" spans="1:5">
      <c r="A405">
        <v>403</v>
      </c>
      <c r="B405" s="8">
        <f>'V1'!$C$37+'V1'!$C$30*'Chart Data'!A405*8</f>
        <v>183885.43005181348</v>
      </c>
      <c r="C405" s="8">
        <f>'V1'!$C$71+'V1'!$C$37+'V1'!$C$30*'Chart Data'!A405*8</f>
        <v>279208.01069697476</v>
      </c>
      <c r="D405" s="5">
        <f>'V1'!$C$4*'Chart Data'!A405*8</f>
        <v>338520</v>
      </c>
      <c r="E405" t="str">
        <f>IF(A405&gt;'V1'!$C$24,"",IF(A405='V1'!$C$24,MAX(B:D)+10000,0))</f>
        <v/>
      </c>
    </row>
    <row r="406" spans="1:5">
      <c r="A406">
        <v>404</v>
      </c>
      <c r="B406" s="8">
        <f>'V1'!$C$37+'V1'!$C$30*'Chart Data'!A406*8</f>
        <v>184309.03626943007</v>
      </c>
      <c r="C406" s="8">
        <f>'V1'!$C$71+'V1'!$C$37+'V1'!$C$30*'Chart Data'!A406*8</f>
        <v>279631.61691459134</v>
      </c>
      <c r="D406" s="5">
        <f>'V1'!$C$4*'Chart Data'!A406*8</f>
        <v>339360</v>
      </c>
      <c r="E406" t="str">
        <f>IF(A406&gt;'V1'!$C$24,"",IF(A406='V1'!$C$24,MAX(B:D)+10000,0))</f>
        <v/>
      </c>
    </row>
    <row r="407" spans="1:5">
      <c r="A407">
        <v>405</v>
      </c>
      <c r="B407" s="8">
        <f>'V1'!$C$37+'V1'!$C$30*'Chart Data'!A407*8</f>
        <v>184732.6424870466</v>
      </c>
      <c r="C407" s="8">
        <f>'V1'!$C$71+'V1'!$C$37+'V1'!$C$30*'Chart Data'!A407*8</f>
        <v>280055.22313220787</v>
      </c>
      <c r="D407" s="5">
        <f>'V1'!$C$4*'Chart Data'!A407*8</f>
        <v>340200</v>
      </c>
      <c r="E407" t="str">
        <f>IF(A407&gt;'V1'!$C$24,"",IF(A407='V1'!$C$24,MAX(B:D)+10000,0))</f>
        <v/>
      </c>
    </row>
    <row r="408" spans="1:5">
      <c r="A408">
        <v>406</v>
      </c>
      <c r="B408" s="8">
        <f>'V1'!$C$37+'V1'!$C$30*'Chart Data'!A408*8</f>
        <v>185156.24870466319</v>
      </c>
      <c r="C408" s="8">
        <f>'V1'!$C$71+'V1'!$C$37+'V1'!$C$30*'Chart Data'!A408*8</f>
        <v>280478.82934982446</v>
      </c>
      <c r="D408" s="5">
        <f>'V1'!$C$4*'Chart Data'!A408*8</f>
        <v>341040</v>
      </c>
      <c r="E408" t="str">
        <f>IF(A408&gt;'V1'!$C$24,"",IF(A408='V1'!$C$24,MAX(B:D)+10000,0))</f>
        <v/>
      </c>
    </row>
    <row r="409" spans="1:5">
      <c r="A409">
        <v>407</v>
      </c>
      <c r="B409" s="8">
        <f>'V1'!$C$37+'V1'!$C$30*'Chart Data'!A409*8</f>
        <v>185579.85492227977</v>
      </c>
      <c r="C409" s="8">
        <f>'V1'!$C$71+'V1'!$C$37+'V1'!$C$30*'Chart Data'!A409*8</f>
        <v>280902.43556744105</v>
      </c>
      <c r="D409" s="5">
        <f>'V1'!$C$4*'Chart Data'!A409*8</f>
        <v>341880</v>
      </c>
      <c r="E409" t="str">
        <f>IF(A409&gt;'V1'!$C$24,"",IF(A409='V1'!$C$24,MAX(B:D)+10000,0))</f>
        <v/>
      </c>
    </row>
    <row r="410" spans="1:5">
      <c r="A410">
        <v>408</v>
      </c>
      <c r="B410" s="8">
        <f>'V1'!$C$37+'V1'!$C$30*'Chart Data'!A410*8</f>
        <v>186003.46113989636</v>
      </c>
      <c r="C410" s="8">
        <f>'V1'!$C$71+'V1'!$C$37+'V1'!$C$30*'Chart Data'!A410*8</f>
        <v>281326.04178505763</v>
      </c>
      <c r="D410" s="5">
        <f>'V1'!$C$4*'Chart Data'!A410*8</f>
        <v>342720</v>
      </c>
      <c r="E410" t="str">
        <f>IF(A410&gt;'V1'!$C$24,"",IF(A410='V1'!$C$24,MAX(B:D)+10000,0))</f>
        <v/>
      </c>
    </row>
    <row r="411" spans="1:5">
      <c r="A411">
        <v>409</v>
      </c>
      <c r="B411" s="8">
        <f>'V1'!$C$37+'V1'!$C$30*'Chart Data'!A411*8</f>
        <v>186427.06735751295</v>
      </c>
      <c r="C411" s="8">
        <f>'V1'!$C$71+'V1'!$C$37+'V1'!$C$30*'Chart Data'!A411*8</f>
        <v>281749.64800267422</v>
      </c>
      <c r="D411" s="5">
        <f>'V1'!$C$4*'Chart Data'!A411*8</f>
        <v>343560</v>
      </c>
      <c r="E411" t="str">
        <f>IF(A411&gt;'V1'!$C$24,"",IF(A411='V1'!$C$24,MAX(B:D)+10000,0))</f>
        <v/>
      </c>
    </row>
    <row r="412" spans="1:5">
      <c r="A412">
        <v>410</v>
      </c>
      <c r="B412" s="8">
        <f>'V1'!$C$37+'V1'!$C$30*'Chart Data'!A412*8</f>
        <v>186850.67357512953</v>
      </c>
      <c r="C412" s="8">
        <f>'V1'!$C$71+'V1'!$C$37+'V1'!$C$30*'Chart Data'!A412*8</f>
        <v>282173.25422029081</v>
      </c>
      <c r="D412" s="5">
        <f>'V1'!$C$4*'Chart Data'!A412*8</f>
        <v>344400</v>
      </c>
      <c r="E412" t="str">
        <f>IF(A412&gt;'V1'!$C$24,"",IF(A412='V1'!$C$24,MAX(B:D)+10000,0))</f>
        <v/>
      </c>
    </row>
    <row r="413" spans="1:5">
      <c r="A413">
        <v>411</v>
      </c>
      <c r="B413" s="8">
        <f>'V1'!$C$37+'V1'!$C$30*'Chart Data'!A413*8</f>
        <v>187274.27979274612</v>
      </c>
      <c r="C413" s="8">
        <f>'V1'!$C$71+'V1'!$C$37+'V1'!$C$30*'Chart Data'!A413*8</f>
        <v>282596.86043790739</v>
      </c>
      <c r="D413" s="5">
        <f>'V1'!$C$4*'Chart Data'!A413*8</f>
        <v>345240</v>
      </c>
      <c r="E413" t="str">
        <f>IF(A413&gt;'V1'!$C$24,"",IF(A413='V1'!$C$24,MAX(B:D)+10000,0))</f>
        <v/>
      </c>
    </row>
    <row r="414" spans="1:5">
      <c r="A414">
        <v>412</v>
      </c>
      <c r="B414" s="8">
        <f>'V1'!$C$37+'V1'!$C$30*'Chart Data'!A414*8</f>
        <v>187697.88601036271</v>
      </c>
      <c r="C414" s="8">
        <f>'V1'!$C$71+'V1'!$C$37+'V1'!$C$30*'Chart Data'!A414*8</f>
        <v>283020.46665552398</v>
      </c>
      <c r="D414" s="5">
        <f>'V1'!$C$4*'Chart Data'!A414*8</f>
        <v>346080</v>
      </c>
      <c r="E414" t="str">
        <f>IF(A414&gt;'V1'!$C$24,"",IF(A414='V1'!$C$24,MAX(B:D)+10000,0))</f>
        <v/>
      </c>
    </row>
    <row r="415" spans="1:5">
      <c r="A415">
        <v>413</v>
      </c>
      <c r="B415" s="8">
        <f>'V1'!$C$37+'V1'!$C$30*'Chart Data'!A415*8</f>
        <v>188121.4922279793</v>
      </c>
      <c r="C415" s="8">
        <f>'V1'!$C$71+'V1'!$C$37+'V1'!$C$30*'Chart Data'!A415*8</f>
        <v>283444.07287314057</v>
      </c>
      <c r="D415" s="5">
        <f>'V1'!$C$4*'Chart Data'!A415*8</f>
        <v>346920</v>
      </c>
      <c r="E415" t="str">
        <f>IF(A415&gt;'V1'!$C$24,"",IF(A415='V1'!$C$24,MAX(B:D)+10000,0))</f>
        <v/>
      </c>
    </row>
    <row r="416" spans="1:5">
      <c r="A416">
        <v>414</v>
      </c>
      <c r="B416" s="8">
        <f>'V1'!$C$37+'V1'!$C$30*'Chart Data'!A416*8</f>
        <v>188545.09844559582</v>
      </c>
      <c r="C416" s="8">
        <f>'V1'!$C$71+'V1'!$C$37+'V1'!$C$30*'Chart Data'!A416*8</f>
        <v>283867.67909075716</v>
      </c>
      <c r="D416" s="5">
        <f>'V1'!$C$4*'Chart Data'!A416*8</f>
        <v>347760</v>
      </c>
      <c r="E416" t="str">
        <f>IF(A416&gt;'V1'!$C$24,"",IF(A416='V1'!$C$24,MAX(B:D)+10000,0))</f>
        <v/>
      </c>
    </row>
    <row r="417" spans="1:5">
      <c r="A417">
        <v>415</v>
      </c>
      <c r="B417" s="8">
        <f>'V1'!$C$37+'V1'!$C$30*'Chart Data'!A417*8</f>
        <v>188968.70466321241</v>
      </c>
      <c r="C417" s="8">
        <f>'V1'!$C$71+'V1'!$C$37+'V1'!$C$30*'Chart Data'!A417*8</f>
        <v>284291.28530837374</v>
      </c>
      <c r="D417" s="5">
        <f>'V1'!$C$4*'Chart Data'!A417*8</f>
        <v>348600</v>
      </c>
      <c r="E417" t="str">
        <f>IF(A417&gt;'V1'!$C$24,"",IF(A417='V1'!$C$24,MAX(B:D)+10000,0))</f>
        <v/>
      </c>
    </row>
    <row r="418" spans="1:5">
      <c r="A418">
        <v>416</v>
      </c>
      <c r="B418" s="8">
        <f>'V1'!$C$37+'V1'!$C$30*'Chart Data'!A418*8</f>
        <v>189392.310880829</v>
      </c>
      <c r="C418" s="8">
        <f>'V1'!$C$71+'V1'!$C$37+'V1'!$C$30*'Chart Data'!A418*8</f>
        <v>284714.89152599033</v>
      </c>
      <c r="D418" s="5">
        <f>'V1'!$C$4*'Chart Data'!A418*8</f>
        <v>349440</v>
      </c>
      <c r="E418" t="str">
        <f>IF(A418&gt;'V1'!$C$24,"",IF(A418='V1'!$C$24,MAX(B:D)+10000,0))</f>
        <v/>
      </c>
    </row>
    <row r="419" spans="1:5">
      <c r="A419">
        <v>417</v>
      </c>
      <c r="B419" s="8">
        <f>'V1'!$C$37+'V1'!$C$30*'Chart Data'!A419*8</f>
        <v>189815.91709844558</v>
      </c>
      <c r="C419" s="8">
        <f>'V1'!$C$71+'V1'!$C$37+'V1'!$C$30*'Chart Data'!A419*8</f>
        <v>285138.49774360692</v>
      </c>
      <c r="D419" s="5">
        <f>'V1'!$C$4*'Chart Data'!A419*8</f>
        <v>350280</v>
      </c>
      <c r="E419" t="str">
        <f>IF(A419&gt;'V1'!$C$24,"",IF(A419='V1'!$C$24,MAX(B:D)+10000,0))</f>
        <v/>
      </c>
    </row>
    <row r="420" spans="1:5">
      <c r="A420">
        <v>418</v>
      </c>
      <c r="B420" s="8">
        <f>'V1'!$C$37+'V1'!$C$30*'Chart Data'!A420*8</f>
        <v>190239.52331606217</v>
      </c>
      <c r="C420" s="8">
        <f>'V1'!$C$71+'V1'!$C$37+'V1'!$C$30*'Chart Data'!A420*8</f>
        <v>285562.10396122345</v>
      </c>
      <c r="D420" s="5">
        <f>'V1'!$C$4*'Chart Data'!A420*8</f>
        <v>351120</v>
      </c>
      <c r="E420" t="str">
        <f>IF(A420&gt;'V1'!$C$24,"",IF(A420='V1'!$C$24,MAX(B:D)+10000,0))</f>
        <v/>
      </c>
    </row>
    <row r="421" spans="1:5">
      <c r="A421">
        <v>419</v>
      </c>
      <c r="B421" s="8">
        <f>'V1'!$C$37+'V1'!$C$30*'Chart Data'!A421*8</f>
        <v>190663.12953367876</v>
      </c>
      <c r="C421" s="8">
        <f>'V1'!$C$71+'V1'!$C$37+'V1'!$C$30*'Chart Data'!A421*8</f>
        <v>285985.71017884003</v>
      </c>
      <c r="D421" s="5">
        <f>'V1'!$C$4*'Chart Data'!A421*8</f>
        <v>351960</v>
      </c>
      <c r="E421" t="str">
        <f>IF(A421&gt;'V1'!$C$24,"",IF(A421='V1'!$C$24,MAX(B:D)+10000,0))</f>
        <v/>
      </c>
    </row>
    <row r="422" spans="1:5">
      <c r="A422">
        <v>420</v>
      </c>
      <c r="B422" s="8">
        <f>'V1'!$C$37+'V1'!$C$30*'Chart Data'!A422*8</f>
        <v>191086.73575129535</v>
      </c>
      <c r="C422" s="8">
        <f>'V1'!$C$71+'V1'!$C$37+'V1'!$C$30*'Chart Data'!A422*8</f>
        <v>286409.31639645662</v>
      </c>
      <c r="D422" s="5">
        <f>'V1'!$C$4*'Chart Data'!A422*8</f>
        <v>352800</v>
      </c>
      <c r="E422" t="str">
        <f>IF(A422&gt;'V1'!$C$24,"",IF(A422='V1'!$C$24,MAX(B:D)+10000,0))</f>
        <v/>
      </c>
    </row>
    <row r="423" spans="1:5">
      <c r="A423">
        <v>421</v>
      </c>
      <c r="B423" s="8">
        <f>'V1'!$C$37+'V1'!$C$30*'Chart Data'!A423*8</f>
        <v>191510.34196891193</v>
      </c>
      <c r="C423" s="8">
        <f>'V1'!$C$71+'V1'!$C$37+'V1'!$C$30*'Chart Data'!A423*8</f>
        <v>286832.92261407321</v>
      </c>
      <c r="D423" s="5">
        <f>'V1'!$C$4*'Chart Data'!A423*8</f>
        <v>353640</v>
      </c>
      <c r="E423" t="str">
        <f>IF(A423&gt;'V1'!$C$24,"",IF(A423='V1'!$C$24,MAX(B:D)+10000,0))</f>
        <v/>
      </c>
    </row>
    <row r="424" spans="1:5">
      <c r="A424">
        <v>422</v>
      </c>
      <c r="B424" s="8">
        <f>'V1'!$C$37+'V1'!$C$30*'Chart Data'!A424*8</f>
        <v>191933.94818652852</v>
      </c>
      <c r="C424" s="8">
        <f>'V1'!$C$71+'V1'!$C$37+'V1'!$C$30*'Chart Data'!A424*8</f>
        <v>287256.52883168979</v>
      </c>
      <c r="D424" s="5">
        <f>'V1'!$C$4*'Chart Data'!A424*8</f>
        <v>354480</v>
      </c>
      <c r="E424" t="str">
        <f>IF(A424&gt;'V1'!$C$24,"",IF(A424='V1'!$C$24,MAX(B:D)+10000,0))</f>
        <v/>
      </c>
    </row>
    <row r="425" spans="1:5">
      <c r="A425">
        <v>423</v>
      </c>
      <c r="B425" s="8">
        <f>'V1'!$C$37+'V1'!$C$30*'Chart Data'!A425*8</f>
        <v>192357.55440414505</v>
      </c>
      <c r="C425" s="8">
        <f>'V1'!$C$71+'V1'!$C$37+'V1'!$C$30*'Chart Data'!A425*8</f>
        <v>287680.13504930632</v>
      </c>
      <c r="D425" s="5">
        <f>'V1'!$C$4*'Chart Data'!A425*8</f>
        <v>355320</v>
      </c>
      <c r="E425" t="str">
        <f>IF(A425&gt;'V1'!$C$24,"",IF(A425='V1'!$C$24,MAX(B:D)+10000,0))</f>
        <v/>
      </c>
    </row>
    <row r="426" spans="1:5">
      <c r="A426">
        <v>424</v>
      </c>
      <c r="B426" s="8">
        <f>'V1'!$C$37+'V1'!$C$30*'Chart Data'!A426*8</f>
        <v>192781.16062176164</v>
      </c>
      <c r="C426" s="8">
        <f>'V1'!$C$71+'V1'!$C$37+'V1'!$C$30*'Chart Data'!A426*8</f>
        <v>288103.74126692291</v>
      </c>
      <c r="D426" s="5">
        <f>'V1'!$C$4*'Chart Data'!A426*8</f>
        <v>356160</v>
      </c>
      <c r="E426" t="str">
        <f>IF(A426&gt;'V1'!$C$24,"",IF(A426='V1'!$C$24,MAX(B:D)+10000,0))</f>
        <v/>
      </c>
    </row>
    <row r="427" spans="1:5">
      <c r="A427">
        <v>425</v>
      </c>
      <c r="B427" s="8">
        <f>'V1'!$C$37+'V1'!$C$30*'Chart Data'!A427*8</f>
        <v>193204.76683937822</v>
      </c>
      <c r="C427" s="8">
        <f>'V1'!$C$71+'V1'!$C$37+'V1'!$C$30*'Chart Data'!A427*8</f>
        <v>288527.3474845395</v>
      </c>
      <c r="D427" s="5">
        <f>'V1'!$C$4*'Chart Data'!A427*8</f>
        <v>357000</v>
      </c>
      <c r="E427" t="str">
        <f>IF(A427&gt;'V1'!$C$24,"",IF(A427='V1'!$C$24,MAX(B:D)+10000,0))</f>
        <v/>
      </c>
    </row>
    <row r="428" spans="1:5">
      <c r="A428">
        <v>426</v>
      </c>
      <c r="B428" s="8">
        <f>'V1'!$C$37+'V1'!$C$30*'Chart Data'!A428*8</f>
        <v>193628.37305699481</v>
      </c>
      <c r="C428" s="8">
        <f>'V1'!$C$71+'V1'!$C$37+'V1'!$C$30*'Chart Data'!A428*8</f>
        <v>288950.95370215608</v>
      </c>
      <c r="D428" s="5">
        <f>'V1'!$C$4*'Chart Data'!A428*8</f>
        <v>357840</v>
      </c>
      <c r="E428" t="str">
        <f>IF(A428&gt;'V1'!$C$24,"",IF(A428='V1'!$C$24,MAX(B:D)+10000,0))</f>
        <v/>
      </c>
    </row>
    <row r="429" spans="1:5">
      <c r="A429">
        <v>427</v>
      </c>
      <c r="B429" s="8">
        <f>'V1'!$C$37+'V1'!$C$30*'Chart Data'!A429*8</f>
        <v>194051.9792746114</v>
      </c>
      <c r="C429" s="8">
        <f>'V1'!$C$71+'V1'!$C$37+'V1'!$C$30*'Chart Data'!A429*8</f>
        <v>289374.55991977267</v>
      </c>
      <c r="D429" s="5">
        <f>'V1'!$C$4*'Chart Data'!A429*8</f>
        <v>358680</v>
      </c>
      <c r="E429" t="str">
        <f>IF(A429&gt;'V1'!$C$24,"",IF(A429='V1'!$C$24,MAX(B:D)+10000,0))</f>
        <v/>
      </c>
    </row>
    <row r="430" spans="1:5">
      <c r="A430">
        <v>428</v>
      </c>
      <c r="B430" s="8">
        <f>'V1'!$C$37+'V1'!$C$30*'Chart Data'!A430*8</f>
        <v>194475.58549222798</v>
      </c>
      <c r="C430" s="8">
        <f>'V1'!$C$71+'V1'!$C$37+'V1'!$C$30*'Chart Data'!A430*8</f>
        <v>289798.16613738926</v>
      </c>
      <c r="D430" s="5">
        <f>'V1'!$C$4*'Chart Data'!A430*8</f>
        <v>359520</v>
      </c>
      <c r="E430" t="str">
        <f>IF(A430&gt;'V1'!$C$24,"",IF(A430='V1'!$C$24,MAX(B:D)+10000,0))</f>
        <v/>
      </c>
    </row>
    <row r="431" spans="1:5">
      <c r="A431">
        <v>429</v>
      </c>
      <c r="B431" s="8">
        <f>'V1'!$C$37+'V1'!$C$30*'Chart Data'!A431*8</f>
        <v>194899.19170984457</v>
      </c>
      <c r="C431" s="8">
        <f>'V1'!$C$71+'V1'!$C$37+'V1'!$C$30*'Chart Data'!A431*8</f>
        <v>290221.77235500584</v>
      </c>
      <c r="D431" s="5">
        <f>'V1'!$C$4*'Chart Data'!A431*8</f>
        <v>360360</v>
      </c>
      <c r="E431" t="str">
        <f>IF(A431&gt;'V1'!$C$24,"",IF(A431='V1'!$C$24,MAX(B:D)+10000,0))</f>
        <v/>
      </c>
    </row>
    <row r="432" spans="1:5">
      <c r="A432">
        <v>430</v>
      </c>
      <c r="B432" s="8">
        <f>'V1'!$C$37+'V1'!$C$30*'Chart Data'!A432*8</f>
        <v>195322.79792746116</v>
      </c>
      <c r="C432" s="8">
        <f>'V1'!$C$71+'V1'!$C$37+'V1'!$C$30*'Chart Data'!A432*8</f>
        <v>290645.37857262243</v>
      </c>
      <c r="D432" s="5">
        <f>'V1'!$C$4*'Chart Data'!A432*8</f>
        <v>361200</v>
      </c>
      <c r="E432" t="str">
        <f>IF(A432&gt;'V1'!$C$24,"",IF(A432='V1'!$C$24,MAX(B:D)+10000,0))</f>
        <v/>
      </c>
    </row>
    <row r="433" spans="1:5">
      <c r="A433">
        <v>431</v>
      </c>
      <c r="B433" s="8">
        <f>'V1'!$C$37+'V1'!$C$30*'Chart Data'!A433*8</f>
        <v>195746.40414507774</v>
      </c>
      <c r="C433" s="8">
        <f>'V1'!$C$71+'V1'!$C$37+'V1'!$C$30*'Chart Data'!A433*8</f>
        <v>291068.98479023902</v>
      </c>
      <c r="D433" s="5">
        <f>'V1'!$C$4*'Chart Data'!A433*8</f>
        <v>362040</v>
      </c>
      <c r="E433" t="str">
        <f>IF(A433&gt;'V1'!$C$24,"",IF(A433='V1'!$C$24,MAX(B:D)+10000,0))</f>
        <v/>
      </c>
    </row>
    <row r="434" spans="1:5">
      <c r="A434">
        <v>432</v>
      </c>
      <c r="B434" s="8">
        <f>'V1'!$C$37+'V1'!$C$30*'Chart Data'!A434*8</f>
        <v>196170.01036269427</v>
      </c>
      <c r="C434" s="8">
        <f>'V1'!$C$71+'V1'!$C$37+'V1'!$C$30*'Chart Data'!A434*8</f>
        <v>291492.5910078556</v>
      </c>
      <c r="D434" s="5">
        <f>'V1'!$C$4*'Chart Data'!A434*8</f>
        <v>362880</v>
      </c>
      <c r="E434" t="str">
        <f>IF(A434&gt;'V1'!$C$24,"",IF(A434='V1'!$C$24,MAX(B:D)+10000,0))</f>
        <v/>
      </c>
    </row>
    <row r="435" spans="1:5">
      <c r="A435">
        <v>433</v>
      </c>
      <c r="B435" s="8">
        <f>'V1'!$C$37+'V1'!$C$30*'Chart Data'!A435*8</f>
        <v>196593.61658031086</v>
      </c>
      <c r="C435" s="8">
        <f>'V1'!$C$71+'V1'!$C$37+'V1'!$C$30*'Chart Data'!A435*8</f>
        <v>291916.19722547219</v>
      </c>
      <c r="D435" s="5">
        <f>'V1'!$C$4*'Chart Data'!A435*8</f>
        <v>363720</v>
      </c>
      <c r="E435" t="str">
        <f>IF(A435&gt;'V1'!$C$24,"",IF(A435='V1'!$C$24,MAX(B:D)+10000,0))</f>
        <v/>
      </c>
    </row>
    <row r="436" spans="1:5">
      <c r="A436">
        <v>434</v>
      </c>
      <c r="B436" s="8">
        <f>'V1'!$C$37+'V1'!$C$30*'Chart Data'!A436*8</f>
        <v>197017.22279792745</v>
      </c>
      <c r="C436" s="8">
        <f>'V1'!$C$71+'V1'!$C$37+'V1'!$C$30*'Chart Data'!A436*8</f>
        <v>292339.80344308878</v>
      </c>
      <c r="D436" s="5">
        <f>'V1'!$C$4*'Chart Data'!A436*8</f>
        <v>364560</v>
      </c>
      <c r="E436" t="str">
        <f>IF(A436&gt;'V1'!$C$24,"",IF(A436='V1'!$C$24,MAX(B:D)+10000,0))</f>
        <v/>
      </c>
    </row>
    <row r="437" spans="1:5">
      <c r="A437">
        <v>435</v>
      </c>
      <c r="B437" s="8">
        <f>'V1'!$C$37+'V1'!$C$30*'Chart Data'!A437*8</f>
        <v>197440.82901554403</v>
      </c>
      <c r="C437" s="8">
        <f>'V1'!$C$71+'V1'!$C$37+'V1'!$C$30*'Chart Data'!A437*8</f>
        <v>292763.40966070537</v>
      </c>
      <c r="D437" s="5">
        <f>'V1'!$C$4*'Chart Data'!A437*8</f>
        <v>365400</v>
      </c>
      <c r="E437" t="str">
        <f>IF(A437&gt;'V1'!$C$24,"",IF(A437='V1'!$C$24,MAX(B:D)+10000,0))</f>
        <v/>
      </c>
    </row>
    <row r="438" spans="1:5">
      <c r="A438">
        <v>436</v>
      </c>
      <c r="B438" s="8">
        <f>'V1'!$C$37+'V1'!$C$30*'Chart Data'!A438*8</f>
        <v>197864.43523316062</v>
      </c>
      <c r="C438" s="8">
        <f>'V1'!$C$71+'V1'!$C$37+'V1'!$C$30*'Chart Data'!A438*8</f>
        <v>293187.01587832189</v>
      </c>
      <c r="D438" s="5">
        <f>'V1'!$C$4*'Chart Data'!A438*8</f>
        <v>366240</v>
      </c>
      <c r="E438" t="str">
        <f>IF(A438&gt;'V1'!$C$24,"",IF(A438='V1'!$C$24,MAX(B:D)+10000,0))</f>
        <v/>
      </c>
    </row>
    <row r="439" spans="1:5">
      <c r="A439">
        <v>437</v>
      </c>
      <c r="B439" s="8">
        <f>'V1'!$C$37+'V1'!$C$30*'Chart Data'!A439*8</f>
        <v>198288.04145077721</v>
      </c>
      <c r="C439" s="8">
        <f>'V1'!$C$71+'V1'!$C$37+'V1'!$C$30*'Chart Data'!A439*8</f>
        <v>293610.62209593848</v>
      </c>
      <c r="D439" s="5">
        <f>'V1'!$C$4*'Chart Data'!A439*8</f>
        <v>367080</v>
      </c>
      <c r="E439" t="str">
        <f>IF(A439&gt;'V1'!$C$24,"",IF(A439='V1'!$C$24,MAX(B:D)+10000,0))</f>
        <v/>
      </c>
    </row>
    <row r="440" spans="1:5">
      <c r="A440">
        <v>438</v>
      </c>
      <c r="B440" s="8">
        <f>'V1'!$C$37+'V1'!$C$30*'Chart Data'!A440*8</f>
        <v>198711.64766839379</v>
      </c>
      <c r="C440" s="8">
        <f>'V1'!$C$71+'V1'!$C$37+'V1'!$C$30*'Chart Data'!A440*8</f>
        <v>294034.22831355507</v>
      </c>
      <c r="D440" s="5">
        <f>'V1'!$C$4*'Chart Data'!A440*8</f>
        <v>367920</v>
      </c>
      <c r="E440" t="str">
        <f>IF(A440&gt;'V1'!$C$24,"",IF(A440='V1'!$C$24,MAX(B:D)+10000,0))</f>
        <v/>
      </c>
    </row>
    <row r="441" spans="1:5">
      <c r="A441">
        <v>439</v>
      </c>
      <c r="B441" s="8">
        <f>'V1'!$C$37+'V1'!$C$30*'Chart Data'!A441*8</f>
        <v>199135.25388601038</v>
      </c>
      <c r="C441" s="8">
        <f>'V1'!$C$71+'V1'!$C$37+'V1'!$C$30*'Chart Data'!A441*8</f>
        <v>294457.83453117165</v>
      </c>
      <c r="D441" s="5">
        <f>'V1'!$C$4*'Chart Data'!A441*8</f>
        <v>368760</v>
      </c>
      <c r="E441" t="str">
        <f>IF(A441&gt;'V1'!$C$24,"",IF(A441='V1'!$C$24,MAX(B:D)+10000,0))</f>
        <v/>
      </c>
    </row>
    <row r="442" spans="1:5">
      <c r="A442">
        <v>440</v>
      </c>
      <c r="B442" s="8">
        <f>'V1'!$C$37+'V1'!$C$30*'Chart Data'!A442*8</f>
        <v>199558.86010362691</v>
      </c>
      <c r="C442" s="8">
        <f>'V1'!$C$71+'V1'!$C$37+'V1'!$C$30*'Chart Data'!A442*8</f>
        <v>294881.44074878818</v>
      </c>
      <c r="D442" s="5">
        <f>'V1'!$C$4*'Chart Data'!A442*8</f>
        <v>369600</v>
      </c>
      <c r="E442" t="str">
        <f>IF(A442&gt;'V1'!$C$24,"",IF(A442='V1'!$C$24,MAX(B:D)+10000,0))</f>
        <v/>
      </c>
    </row>
    <row r="443" spans="1:5">
      <c r="A443">
        <v>441</v>
      </c>
      <c r="B443" s="8">
        <f>'V1'!$C$37+'V1'!$C$30*'Chart Data'!A443*8</f>
        <v>199982.4663212435</v>
      </c>
      <c r="C443" s="8">
        <f>'V1'!$C$71+'V1'!$C$37+'V1'!$C$30*'Chart Data'!A443*8</f>
        <v>295305.04696640477</v>
      </c>
      <c r="D443" s="5">
        <f>'V1'!$C$4*'Chart Data'!A443*8</f>
        <v>370440</v>
      </c>
      <c r="E443" t="str">
        <f>IF(A443&gt;'V1'!$C$24,"",IF(A443='V1'!$C$24,MAX(B:D)+10000,0))</f>
        <v/>
      </c>
    </row>
    <row r="444" spans="1:5">
      <c r="A444">
        <v>442</v>
      </c>
      <c r="B444" s="8">
        <f>'V1'!$C$37+'V1'!$C$30*'Chart Data'!A444*8</f>
        <v>200406.07253886008</v>
      </c>
      <c r="C444" s="8">
        <f>'V1'!$C$71+'V1'!$C$37+'V1'!$C$30*'Chart Data'!A444*8</f>
        <v>295728.65318402136</v>
      </c>
      <c r="D444" s="5">
        <f>'V1'!$C$4*'Chart Data'!A444*8</f>
        <v>371280</v>
      </c>
      <c r="E444" t="str">
        <f>IF(A444&gt;'V1'!$C$24,"",IF(A444='V1'!$C$24,MAX(B:D)+10000,0))</f>
        <v/>
      </c>
    </row>
    <row r="445" spans="1:5">
      <c r="A445">
        <v>443</v>
      </c>
      <c r="B445" s="8">
        <f>'V1'!$C$37+'V1'!$C$30*'Chart Data'!A445*8</f>
        <v>200829.67875647667</v>
      </c>
      <c r="C445" s="8">
        <f>'V1'!$C$71+'V1'!$C$37+'V1'!$C$30*'Chart Data'!A445*8</f>
        <v>296152.25940163794</v>
      </c>
      <c r="D445" s="5">
        <f>'V1'!$C$4*'Chart Data'!A445*8</f>
        <v>372120</v>
      </c>
      <c r="E445" t="str">
        <f>IF(A445&gt;'V1'!$C$24,"",IF(A445='V1'!$C$24,MAX(B:D)+10000,0))</f>
        <v/>
      </c>
    </row>
    <row r="446" spans="1:5">
      <c r="A446">
        <v>444</v>
      </c>
      <c r="B446" s="8">
        <f>'V1'!$C$37+'V1'!$C$30*'Chart Data'!A446*8</f>
        <v>201253.28497409326</v>
      </c>
      <c r="C446" s="8">
        <f>'V1'!$C$71+'V1'!$C$37+'V1'!$C$30*'Chart Data'!A446*8</f>
        <v>296575.86561925453</v>
      </c>
      <c r="D446" s="5">
        <f>'V1'!$C$4*'Chart Data'!A446*8</f>
        <v>372960</v>
      </c>
      <c r="E446" t="str">
        <f>IF(A446&gt;'V1'!$C$24,"",IF(A446='V1'!$C$24,MAX(B:D)+10000,0))</f>
        <v/>
      </c>
    </row>
    <row r="447" spans="1:5">
      <c r="A447">
        <v>445</v>
      </c>
      <c r="B447" s="8">
        <f>'V1'!$C$37+'V1'!$C$30*'Chart Data'!A447*8</f>
        <v>201676.89119170984</v>
      </c>
      <c r="C447" s="8">
        <f>'V1'!$C$71+'V1'!$C$37+'V1'!$C$30*'Chart Data'!A447*8</f>
        <v>296999.47183687112</v>
      </c>
      <c r="D447" s="5">
        <f>'V1'!$C$4*'Chart Data'!A447*8</f>
        <v>373800</v>
      </c>
      <c r="E447" t="str">
        <f>IF(A447&gt;'V1'!$C$24,"",IF(A447='V1'!$C$24,MAX(B:D)+10000,0))</f>
        <v/>
      </c>
    </row>
    <row r="448" spans="1:5">
      <c r="A448">
        <v>446</v>
      </c>
      <c r="B448" s="8">
        <f>'V1'!$C$37+'V1'!$C$30*'Chart Data'!A448*8</f>
        <v>202100.49740932643</v>
      </c>
      <c r="C448" s="8">
        <f>'V1'!$C$71+'V1'!$C$37+'V1'!$C$30*'Chart Data'!A448*8</f>
        <v>297423.07805448771</v>
      </c>
      <c r="D448" s="5">
        <f>'V1'!$C$4*'Chart Data'!A448*8</f>
        <v>374640</v>
      </c>
      <c r="E448" t="str">
        <f>IF(A448&gt;'V1'!$C$24,"",IF(A448='V1'!$C$24,MAX(B:D)+10000,0))</f>
        <v/>
      </c>
    </row>
    <row r="449" spans="1:5">
      <c r="A449">
        <v>447</v>
      </c>
      <c r="B449" s="8">
        <f>'V1'!$C$37+'V1'!$C$30*'Chart Data'!A449*8</f>
        <v>202524.10362694302</v>
      </c>
      <c r="C449" s="8">
        <f>'V1'!$C$71+'V1'!$C$37+'V1'!$C$30*'Chart Data'!A449*8</f>
        <v>297846.68427210429</v>
      </c>
      <c r="D449" s="5">
        <f>'V1'!$C$4*'Chart Data'!A449*8</f>
        <v>375480</v>
      </c>
      <c r="E449" t="str">
        <f>IF(A449&gt;'V1'!$C$24,"",IF(A449='V1'!$C$24,MAX(B:D)+10000,0))</f>
        <v/>
      </c>
    </row>
    <row r="450" spans="1:5">
      <c r="A450">
        <v>448</v>
      </c>
      <c r="B450" s="8">
        <f>'V1'!$C$37+'V1'!$C$30*'Chart Data'!A450*8</f>
        <v>202947.70984455961</v>
      </c>
      <c r="C450" s="8">
        <f>'V1'!$C$71+'V1'!$C$37+'V1'!$C$30*'Chart Data'!A450*8</f>
        <v>298270.29048972088</v>
      </c>
      <c r="D450" s="5">
        <f>'V1'!$C$4*'Chart Data'!A450*8</f>
        <v>376320</v>
      </c>
      <c r="E450" t="str">
        <f>IF(A450&gt;'V1'!$C$24,"",IF(A450='V1'!$C$24,MAX(B:D)+10000,0))</f>
        <v/>
      </c>
    </row>
    <row r="451" spans="1:5">
      <c r="A451">
        <v>449</v>
      </c>
      <c r="B451" s="8">
        <f>'V1'!$C$37+'V1'!$C$30*'Chart Data'!A451*8</f>
        <v>203371.31606217613</v>
      </c>
      <c r="C451" s="8">
        <f>'V1'!$C$71+'V1'!$C$37+'V1'!$C$30*'Chart Data'!A451*8</f>
        <v>298693.89670733747</v>
      </c>
      <c r="D451" s="5">
        <f>'V1'!$C$4*'Chart Data'!A451*8</f>
        <v>377160</v>
      </c>
      <c r="E451" t="str">
        <f>IF(A451&gt;'V1'!$C$24,"",IF(A451='V1'!$C$24,MAX(B:D)+10000,0))</f>
        <v/>
      </c>
    </row>
    <row r="452" spans="1:5">
      <c r="A452">
        <v>450</v>
      </c>
      <c r="B452" s="8">
        <f>'V1'!$C$37+'V1'!$C$30*'Chart Data'!A452*8</f>
        <v>203794.92227979272</v>
      </c>
      <c r="C452" s="8">
        <f>'V1'!$C$71+'V1'!$C$37+'V1'!$C$30*'Chart Data'!A452*8</f>
        <v>299117.50292495405</v>
      </c>
      <c r="D452" s="5">
        <f>'V1'!$C$4*'Chart Data'!A452*8</f>
        <v>378000</v>
      </c>
      <c r="E452" t="str">
        <f>IF(A452&gt;'V1'!$C$24,"",IF(A452='V1'!$C$24,MAX(B:D)+10000,0))</f>
        <v/>
      </c>
    </row>
    <row r="453" spans="1:5">
      <c r="A453">
        <v>451</v>
      </c>
      <c r="B453" s="8">
        <f>'V1'!$C$37+'V1'!$C$30*'Chart Data'!A453*8</f>
        <v>204218.52849740931</v>
      </c>
      <c r="C453" s="8">
        <f>'V1'!$C$71+'V1'!$C$37+'V1'!$C$30*'Chart Data'!A453*8</f>
        <v>299541.10914257064</v>
      </c>
      <c r="D453" s="5">
        <f>'V1'!$C$4*'Chart Data'!A453*8</f>
        <v>378840</v>
      </c>
      <c r="E453" t="str">
        <f>IF(A453&gt;'V1'!$C$24,"",IF(A453='V1'!$C$24,MAX(B:D)+10000,0))</f>
        <v/>
      </c>
    </row>
    <row r="454" spans="1:5">
      <c r="A454">
        <v>452</v>
      </c>
      <c r="B454" s="8">
        <f>'V1'!$C$37+'V1'!$C$30*'Chart Data'!A454*8</f>
        <v>204642.1347150259</v>
      </c>
      <c r="C454" s="8">
        <f>'V1'!$C$71+'V1'!$C$37+'V1'!$C$30*'Chart Data'!A454*8</f>
        <v>299964.71536018723</v>
      </c>
      <c r="D454" s="5">
        <f>'V1'!$C$4*'Chart Data'!A454*8</f>
        <v>379680</v>
      </c>
      <c r="E454" t="str">
        <f>IF(A454&gt;'V1'!$C$24,"",IF(A454='V1'!$C$24,MAX(B:D)+10000,0))</f>
        <v/>
      </c>
    </row>
    <row r="455" spans="1:5">
      <c r="A455">
        <v>453</v>
      </c>
      <c r="B455" s="8">
        <f>'V1'!$C$37+'V1'!$C$30*'Chart Data'!A455*8</f>
        <v>205065.74093264248</v>
      </c>
      <c r="C455" s="8">
        <f>'V1'!$C$71+'V1'!$C$37+'V1'!$C$30*'Chart Data'!A455*8</f>
        <v>300388.32157780376</v>
      </c>
      <c r="D455" s="5">
        <f>'V1'!$C$4*'Chart Data'!A455*8</f>
        <v>380520</v>
      </c>
      <c r="E455" t="str">
        <f>IF(A455&gt;'V1'!$C$24,"",IF(A455='V1'!$C$24,MAX(B:D)+10000,0))</f>
        <v/>
      </c>
    </row>
    <row r="456" spans="1:5">
      <c r="A456">
        <v>454</v>
      </c>
      <c r="B456" s="8">
        <f>'V1'!$C$37+'V1'!$C$30*'Chart Data'!A456*8</f>
        <v>205489.34715025907</v>
      </c>
      <c r="C456" s="8">
        <f>'V1'!$C$71+'V1'!$C$37+'V1'!$C$30*'Chart Data'!A456*8</f>
        <v>300811.92779542034</v>
      </c>
      <c r="D456" s="5">
        <f>'V1'!$C$4*'Chart Data'!A456*8</f>
        <v>381360</v>
      </c>
      <c r="E456" t="str">
        <f>IF(A456&gt;'V1'!$C$24,"",IF(A456='V1'!$C$24,MAX(B:D)+10000,0))</f>
        <v/>
      </c>
    </row>
    <row r="457" spans="1:5">
      <c r="A457">
        <v>455</v>
      </c>
      <c r="B457" s="8">
        <f>'V1'!$C$37+'V1'!$C$30*'Chart Data'!A457*8</f>
        <v>205912.95336787566</v>
      </c>
      <c r="C457" s="8">
        <f>'V1'!$C$71+'V1'!$C$37+'V1'!$C$30*'Chart Data'!A457*8</f>
        <v>301235.53401303693</v>
      </c>
      <c r="D457" s="5">
        <f>'V1'!$C$4*'Chart Data'!A457*8</f>
        <v>382200</v>
      </c>
      <c r="E457" t="str">
        <f>IF(A457&gt;'V1'!$C$24,"",IF(A457='V1'!$C$24,MAX(B:D)+10000,0))</f>
        <v/>
      </c>
    </row>
    <row r="458" spans="1:5">
      <c r="A458">
        <v>456</v>
      </c>
      <c r="B458" s="8">
        <f>'V1'!$C$37+'V1'!$C$30*'Chart Data'!A458*8</f>
        <v>206336.55958549224</v>
      </c>
      <c r="C458" s="8">
        <f>'V1'!$C$71+'V1'!$C$37+'V1'!$C$30*'Chart Data'!A458*8</f>
        <v>301659.14023065352</v>
      </c>
      <c r="D458" s="5">
        <f>'V1'!$C$4*'Chart Data'!A458*8</f>
        <v>383040</v>
      </c>
      <c r="E458" t="str">
        <f>IF(A458&gt;'V1'!$C$24,"",IF(A458='V1'!$C$24,MAX(B:D)+10000,0))</f>
        <v/>
      </c>
    </row>
    <row r="459" spans="1:5">
      <c r="A459">
        <v>457</v>
      </c>
      <c r="B459" s="8">
        <f>'V1'!$C$37+'V1'!$C$30*'Chart Data'!A459*8</f>
        <v>206760.16580310883</v>
      </c>
      <c r="C459" s="8">
        <f>'V1'!$C$71+'V1'!$C$37+'V1'!$C$30*'Chart Data'!A459*8</f>
        <v>302082.7464482701</v>
      </c>
      <c r="D459" s="5">
        <f>'V1'!$C$4*'Chart Data'!A459*8</f>
        <v>383880</v>
      </c>
      <c r="E459" t="str">
        <f>IF(A459&gt;'V1'!$C$24,"",IF(A459='V1'!$C$24,MAX(B:D)+10000,0))</f>
        <v/>
      </c>
    </row>
    <row r="460" spans="1:5">
      <c r="A460">
        <v>458</v>
      </c>
      <c r="B460" s="8">
        <f>'V1'!$C$37+'V1'!$C$30*'Chart Data'!A460*8</f>
        <v>207183.77202072536</v>
      </c>
      <c r="C460" s="8">
        <f>'V1'!$C$71+'V1'!$C$37+'V1'!$C$30*'Chart Data'!A460*8</f>
        <v>302506.35266588663</v>
      </c>
      <c r="D460" s="5">
        <f>'V1'!$C$4*'Chart Data'!A460*8</f>
        <v>384720</v>
      </c>
      <c r="E460" t="str">
        <f>IF(A460&gt;'V1'!$C$24,"",IF(A460='V1'!$C$24,MAX(B:D)+10000,0))</f>
        <v/>
      </c>
    </row>
    <row r="461" spans="1:5">
      <c r="A461">
        <v>459</v>
      </c>
      <c r="B461" s="8">
        <f>'V1'!$C$37+'V1'!$C$30*'Chart Data'!A461*8</f>
        <v>207607.37823834195</v>
      </c>
      <c r="C461" s="8">
        <f>'V1'!$C$71+'V1'!$C$37+'V1'!$C$30*'Chart Data'!A461*8</f>
        <v>302929.95888350322</v>
      </c>
      <c r="D461" s="5">
        <f>'V1'!$C$4*'Chart Data'!A461*8</f>
        <v>385560</v>
      </c>
      <c r="E461" t="str">
        <f>IF(A461&gt;'V1'!$C$24,"",IF(A461='V1'!$C$24,MAX(B:D)+10000,0))</f>
        <v/>
      </c>
    </row>
    <row r="462" spans="1:5">
      <c r="A462">
        <v>460</v>
      </c>
      <c r="B462" s="8">
        <f>'V1'!$C$37+'V1'!$C$30*'Chart Data'!A462*8</f>
        <v>208030.98445595853</v>
      </c>
      <c r="C462" s="8">
        <f>'V1'!$C$71+'V1'!$C$37+'V1'!$C$30*'Chart Data'!A462*8</f>
        <v>303353.56510111981</v>
      </c>
      <c r="D462" s="5">
        <f>'V1'!$C$4*'Chart Data'!A462*8</f>
        <v>386400</v>
      </c>
      <c r="E462" t="str">
        <f>IF(A462&gt;'V1'!$C$24,"",IF(A462='V1'!$C$24,MAX(B:D)+10000,0))</f>
        <v/>
      </c>
    </row>
    <row r="463" spans="1:5">
      <c r="A463">
        <v>461</v>
      </c>
      <c r="B463" s="8">
        <f>'V1'!$C$37+'V1'!$C$30*'Chart Data'!A463*8</f>
        <v>208454.59067357512</v>
      </c>
      <c r="C463" s="8">
        <f>'V1'!$C$71+'V1'!$C$37+'V1'!$C$30*'Chart Data'!A463*8</f>
        <v>303777.17131873639</v>
      </c>
      <c r="D463" s="5">
        <f>'V1'!$C$4*'Chart Data'!A463*8</f>
        <v>387240</v>
      </c>
      <c r="E463" t="str">
        <f>IF(A463&gt;'V1'!$C$24,"",IF(A463='V1'!$C$24,MAX(B:D)+10000,0))</f>
        <v/>
      </c>
    </row>
    <row r="464" spans="1:5">
      <c r="A464">
        <v>462</v>
      </c>
      <c r="B464" s="8">
        <f>'V1'!$C$37+'V1'!$C$30*'Chart Data'!A464*8</f>
        <v>208878.19689119171</v>
      </c>
      <c r="C464" s="8">
        <f>'V1'!$C$71+'V1'!$C$37+'V1'!$C$30*'Chart Data'!A464*8</f>
        <v>304200.77753635298</v>
      </c>
      <c r="D464" s="5">
        <f>'V1'!$C$4*'Chart Data'!A464*8</f>
        <v>388080</v>
      </c>
      <c r="E464" t="str">
        <f>IF(A464&gt;'V1'!$C$24,"",IF(A464='V1'!$C$24,MAX(B:D)+10000,0))</f>
        <v/>
      </c>
    </row>
    <row r="465" spans="1:5">
      <c r="A465">
        <v>463</v>
      </c>
      <c r="B465" s="8">
        <f>'V1'!$C$37+'V1'!$C$30*'Chart Data'!A465*8</f>
        <v>209301.80310880829</v>
      </c>
      <c r="C465" s="8">
        <f>'V1'!$C$71+'V1'!$C$37+'V1'!$C$30*'Chart Data'!A465*8</f>
        <v>304624.38375396957</v>
      </c>
      <c r="D465" s="5">
        <f>'V1'!$C$4*'Chart Data'!A465*8</f>
        <v>388920</v>
      </c>
      <c r="E465" t="str">
        <f>IF(A465&gt;'V1'!$C$24,"",IF(A465='V1'!$C$24,MAX(B:D)+10000,0))</f>
        <v/>
      </c>
    </row>
    <row r="466" spans="1:5">
      <c r="A466">
        <v>464</v>
      </c>
      <c r="B466" s="8">
        <f>'V1'!$C$37+'V1'!$C$30*'Chart Data'!A466*8</f>
        <v>209725.40932642488</v>
      </c>
      <c r="C466" s="8">
        <f>'V1'!$C$71+'V1'!$C$37+'V1'!$C$30*'Chart Data'!A466*8</f>
        <v>305047.98997158615</v>
      </c>
      <c r="D466" s="5">
        <f>'V1'!$C$4*'Chart Data'!A466*8</f>
        <v>389760</v>
      </c>
      <c r="E466" t="str">
        <f>IF(A466&gt;'V1'!$C$24,"",IF(A466='V1'!$C$24,MAX(B:D)+10000,0))</f>
        <v/>
      </c>
    </row>
    <row r="467" spans="1:5">
      <c r="A467">
        <v>465</v>
      </c>
      <c r="B467" s="8">
        <f>'V1'!$C$37+'V1'!$C$30*'Chart Data'!A467*8</f>
        <v>210149.01554404147</v>
      </c>
      <c r="C467" s="8">
        <f>'V1'!$C$71+'V1'!$C$37+'V1'!$C$30*'Chart Data'!A467*8</f>
        <v>305471.59618920274</v>
      </c>
      <c r="D467" s="5">
        <f>'V1'!$C$4*'Chart Data'!A467*8</f>
        <v>390600</v>
      </c>
      <c r="E467" t="str">
        <f>IF(A467&gt;'V1'!$C$24,"",IF(A467='V1'!$C$24,MAX(B:D)+10000,0))</f>
        <v/>
      </c>
    </row>
    <row r="468" spans="1:5">
      <c r="A468">
        <v>466</v>
      </c>
      <c r="B468" s="8">
        <f>'V1'!$C$37+'V1'!$C$30*'Chart Data'!A468*8</f>
        <v>210572.62176165805</v>
      </c>
      <c r="C468" s="8">
        <f>'V1'!$C$71+'V1'!$C$37+'V1'!$C$30*'Chart Data'!A468*8</f>
        <v>305895.20240681933</v>
      </c>
      <c r="D468" s="5">
        <f>'V1'!$C$4*'Chart Data'!A468*8</f>
        <v>391440</v>
      </c>
      <c r="E468" t="str">
        <f>IF(A468&gt;'V1'!$C$24,"",IF(A468='V1'!$C$24,MAX(B:D)+10000,0))</f>
        <v/>
      </c>
    </row>
    <row r="469" spans="1:5">
      <c r="A469">
        <v>467</v>
      </c>
      <c r="B469" s="8">
        <f>'V1'!$C$37+'V1'!$C$30*'Chart Data'!A469*8</f>
        <v>210996.22797927458</v>
      </c>
      <c r="C469" s="8">
        <f>'V1'!$C$71+'V1'!$C$37+'V1'!$C$30*'Chart Data'!A469*8</f>
        <v>306318.80862443591</v>
      </c>
      <c r="D469" s="5">
        <f>'V1'!$C$4*'Chart Data'!A469*8</f>
        <v>392280</v>
      </c>
      <c r="E469" t="str">
        <f>IF(A469&gt;'V1'!$C$24,"",IF(A469='V1'!$C$24,MAX(B:D)+10000,0))</f>
        <v/>
      </c>
    </row>
    <row r="470" spans="1:5">
      <c r="A470">
        <v>468</v>
      </c>
      <c r="B470" s="8">
        <f>'V1'!$C$37+'V1'!$C$30*'Chart Data'!A470*8</f>
        <v>211419.83419689117</v>
      </c>
      <c r="C470" s="8">
        <f>'V1'!$C$71+'V1'!$C$37+'V1'!$C$30*'Chart Data'!A470*8</f>
        <v>306742.4148420525</v>
      </c>
      <c r="D470" s="5">
        <f>'V1'!$C$4*'Chart Data'!A470*8</f>
        <v>393120</v>
      </c>
      <c r="E470" t="str">
        <f>IF(A470&gt;'V1'!$C$24,"",IF(A470='V1'!$C$24,MAX(B:D)+10000,0))</f>
        <v/>
      </c>
    </row>
    <row r="471" spans="1:5">
      <c r="A471">
        <v>469</v>
      </c>
      <c r="B471" s="8">
        <f>'V1'!$C$37+'V1'!$C$30*'Chart Data'!A471*8</f>
        <v>211843.44041450776</v>
      </c>
      <c r="C471" s="8">
        <f>'V1'!$C$71+'V1'!$C$37+'V1'!$C$30*'Chart Data'!A471*8</f>
        <v>307166.02105966909</v>
      </c>
      <c r="D471" s="5">
        <f>'V1'!$C$4*'Chart Data'!A471*8</f>
        <v>393960</v>
      </c>
      <c r="E471" t="str">
        <f>IF(A471&gt;'V1'!$C$24,"",IF(A471='V1'!$C$24,MAX(B:D)+10000,0))</f>
        <v/>
      </c>
    </row>
    <row r="472" spans="1:5">
      <c r="A472">
        <v>470</v>
      </c>
      <c r="B472" s="8">
        <f>'V1'!$C$37+'V1'!$C$30*'Chart Data'!A472*8</f>
        <v>212267.04663212434</v>
      </c>
      <c r="C472" s="8">
        <f>'V1'!$C$71+'V1'!$C$37+'V1'!$C$30*'Chart Data'!A472*8</f>
        <v>307589.62727728568</v>
      </c>
      <c r="D472" s="5">
        <f>'V1'!$C$4*'Chart Data'!A472*8</f>
        <v>394800</v>
      </c>
      <c r="E472" t="str">
        <f>IF(A472&gt;'V1'!$C$24,"",IF(A472='V1'!$C$24,MAX(B:D)+10000,0))</f>
        <v/>
      </c>
    </row>
    <row r="473" spans="1:5">
      <c r="A473">
        <v>471</v>
      </c>
      <c r="B473" s="8">
        <f>'V1'!$C$37+'V1'!$C$30*'Chart Data'!A473*8</f>
        <v>212690.65284974093</v>
      </c>
      <c r="C473" s="8">
        <f>'V1'!$C$71+'V1'!$C$37+'V1'!$C$30*'Chart Data'!A473*8</f>
        <v>308013.2334949022</v>
      </c>
      <c r="D473" s="5">
        <f>'V1'!$C$4*'Chart Data'!A473*8</f>
        <v>395640</v>
      </c>
      <c r="E473" t="str">
        <f>IF(A473&gt;'V1'!$C$24,"",IF(A473='V1'!$C$24,MAX(B:D)+10000,0))</f>
        <v/>
      </c>
    </row>
    <row r="474" spans="1:5">
      <c r="A474">
        <v>472</v>
      </c>
      <c r="B474" s="8">
        <f>'V1'!$C$37+'V1'!$C$30*'Chart Data'!A474*8</f>
        <v>213114.25906735752</v>
      </c>
      <c r="C474" s="8">
        <f>'V1'!$C$71+'V1'!$C$37+'V1'!$C$30*'Chart Data'!A474*8</f>
        <v>308436.83971251879</v>
      </c>
      <c r="D474" s="5">
        <f>'V1'!$C$4*'Chart Data'!A474*8</f>
        <v>396480</v>
      </c>
      <c r="E474" t="str">
        <f>IF(A474&gt;'V1'!$C$24,"",IF(A474='V1'!$C$24,MAX(B:D)+10000,0))</f>
        <v/>
      </c>
    </row>
    <row r="475" spans="1:5">
      <c r="A475">
        <v>473</v>
      </c>
      <c r="B475" s="8">
        <f>'V1'!$C$37+'V1'!$C$30*'Chart Data'!A475*8</f>
        <v>213537.8652849741</v>
      </c>
      <c r="C475" s="8">
        <f>'V1'!$C$71+'V1'!$C$37+'V1'!$C$30*'Chart Data'!A475*8</f>
        <v>308860.44593013538</v>
      </c>
      <c r="D475" s="5">
        <f>'V1'!$C$4*'Chart Data'!A475*8</f>
        <v>397320</v>
      </c>
      <c r="E475" t="str">
        <f>IF(A475&gt;'V1'!$C$24,"",IF(A475='V1'!$C$24,MAX(B:D)+10000,0))</f>
        <v/>
      </c>
    </row>
    <row r="476" spans="1:5">
      <c r="A476">
        <v>474</v>
      </c>
      <c r="B476" s="8">
        <f>'V1'!$C$37+'V1'!$C$30*'Chart Data'!A476*8</f>
        <v>213961.47150259069</v>
      </c>
      <c r="C476" s="8">
        <f>'V1'!$C$71+'V1'!$C$37+'V1'!$C$30*'Chart Data'!A476*8</f>
        <v>309284.05214775197</v>
      </c>
      <c r="D476" s="5">
        <f>'V1'!$C$4*'Chart Data'!A476*8</f>
        <v>398160</v>
      </c>
      <c r="E476" t="str">
        <f>IF(A476&gt;'V1'!$C$24,"",IF(A476='V1'!$C$24,MAX(B:D)+10000,0))</f>
        <v/>
      </c>
    </row>
    <row r="477" spans="1:5">
      <c r="A477">
        <v>475</v>
      </c>
      <c r="B477" s="8">
        <f>'V1'!$C$37+'V1'!$C$30*'Chart Data'!A477*8</f>
        <v>214385.07772020722</v>
      </c>
      <c r="C477" s="8">
        <f>'V1'!$C$71+'V1'!$C$37+'V1'!$C$30*'Chart Data'!A477*8</f>
        <v>309707.65836536849</v>
      </c>
      <c r="D477" s="5">
        <f>'V1'!$C$4*'Chart Data'!A477*8</f>
        <v>399000</v>
      </c>
      <c r="E477" t="str">
        <f>IF(A477&gt;'V1'!$C$24,"",IF(A477='V1'!$C$24,MAX(B:D)+10000,0))</f>
        <v/>
      </c>
    </row>
    <row r="478" spans="1:5">
      <c r="A478">
        <v>476</v>
      </c>
      <c r="B478" s="8">
        <f>'V1'!$C$37+'V1'!$C$30*'Chart Data'!A478*8</f>
        <v>214808.68393782381</v>
      </c>
      <c r="C478" s="8">
        <f>'V1'!$C$71+'V1'!$C$37+'V1'!$C$30*'Chart Data'!A478*8</f>
        <v>310131.26458298508</v>
      </c>
      <c r="D478" s="5">
        <f>'V1'!$C$4*'Chart Data'!A478*8</f>
        <v>399840</v>
      </c>
      <c r="E478" t="str">
        <f>IF(A478&gt;'V1'!$C$24,"",IF(A478='V1'!$C$24,MAX(B:D)+10000,0))</f>
        <v/>
      </c>
    </row>
    <row r="479" spans="1:5">
      <c r="A479">
        <v>477</v>
      </c>
      <c r="B479" s="8">
        <f>'V1'!$C$37+'V1'!$C$30*'Chart Data'!A479*8</f>
        <v>215232.29015544039</v>
      </c>
      <c r="C479" s="8">
        <f>'V1'!$C$71+'V1'!$C$37+'V1'!$C$30*'Chart Data'!A479*8</f>
        <v>310554.87080060167</v>
      </c>
      <c r="D479" s="5">
        <f>'V1'!$C$4*'Chart Data'!A479*8</f>
        <v>400680</v>
      </c>
      <c r="E479" t="str">
        <f>IF(A479&gt;'V1'!$C$24,"",IF(A479='V1'!$C$24,MAX(B:D)+10000,0))</f>
        <v/>
      </c>
    </row>
    <row r="480" spans="1:5">
      <c r="A480">
        <v>478</v>
      </c>
      <c r="B480" s="8">
        <f>'V1'!$C$37+'V1'!$C$30*'Chart Data'!A480*8</f>
        <v>215655.89637305698</v>
      </c>
      <c r="C480" s="8">
        <f>'V1'!$C$71+'V1'!$C$37+'V1'!$C$30*'Chart Data'!A480*8</f>
        <v>310978.47701821825</v>
      </c>
      <c r="D480" s="5">
        <f>'V1'!$C$4*'Chart Data'!A480*8</f>
        <v>401520</v>
      </c>
      <c r="E480" t="str">
        <f>IF(A480&gt;'V1'!$C$24,"",IF(A480='V1'!$C$24,MAX(B:D)+10000,0))</f>
        <v/>
      </c>
    </row>
    <row r="481" spans="1:5">
      <c r="A481">
        <v>479</v>
      </c>
      <c r="B481" s="8">
        <f>'V1'!$C$37+'V1'!$C$30*'Chart Data'!A481*8</f>
        <v>216079.50259067357</v>
      </c>
      <c r="C481" s="8">
        <f>'V1'!$C$71+'V1'!$C$37+'V1'!$C$30*'Chart Data'!A481*8</f>
        <v>311402.08323583484</v>
      </c>
      <c r="D481" s="5">
        <f>'V1'!$C$4*'Chart Data'!A481*8</f>
        <v>402360</v>
      </c>
      <c r="E481" t="str">
        <f>IF(A481&gt;'V1'!$C$24,"",IF(A481='V1'!$C$24,MAX(B:D)+10000,0))</f>
        <v/>
      </c>
    </row>
    <row r="482" spans="1:5">
      <c r="A482">
        <v>480</v>
      </c>
      <c r="B482" s="8">
        <f>'V1'!$C$37+'V1'!$C$30*'Chart Data'!A482*8</f>
        <v>216503.10880829016</v>
      </c>
      <c r="C482" s="8">
        <f>'V1'!$C$71+'V1'!$C$37+'V1'!$C$30*'Chart Data'!A482*8</f>
        <v>311825.68945345143</v>
      </c>
      <c r="D482" s="5">
        <f>'V1'!$C$4*'Chart Data'!A482*8</f>
        <v>403200</v>
      </c>
      <c r="E482" t="str">
        <f>IF(A482&gt;'V1'!$C$24,"",IF(A482='V1'!$C$24,MAX(B:D)+10000,0))</f>
        <v/>
      </c>
    </row>
    <row r="483" spans="1:5">
      <c r="A483">
        <v>481</v>
      </c>
      <c r="B483" s="8">
        <f>'V1'!$C$37+'V1'!$C$30*'Chart Data'!A483*8</f>
        <v>216926.71502590674</v>
      </c>
      <c r="C483" s="8">
        <f>'V1'!$C$71+'V1'!$C$37+'V1'!$C$30*'Chart Data'!A483*8</f>
        <v>312249.29567106802</v>
      </c>
      <c r="D483" s="5">
        <f>'V1'!$C$4*'Chart Data'!A483*8</f>
        <v>404040</v>
      </c>
      <c r="E483" t="str">
        <f>IF(A483&gt;'V1'!$C$24,"",IF(A483='V1'!$C$24,MAX(B:D)+10000,0))</f>
        <v/>
      </c>
    </row>
    <row r="484" spans="1:5">
      <c r="A484">
        <v>482</v>
      </c>
      <c r="B484" s="8">
        <f>'V1'!$C$37+'V1'!$C$30*'Chart Data'!A484*8</f>
        <v>217350.32124352333</v>
      </c>
      <c r="C484" s="8">
        <f>'V1'!$C$71+'V1'!$C$37+'V1'!$C$30*'Chart Data'!A484*8</f>
        <v>312672.9018886846</v>
      </c>
      <c r="D484" s="5">
        <f>'V1'!$C$4*'Chart Data'!A484*8</f>
        <v>404880</v>
      </c>
      <c r="E484" t="str">
        <f>IF(A484&gt;'V1'!$C$24,"",IF(A484='V1'!$C$24,MAX(B:D)+10000,0))</f>
        <v/>
      </c>
    </row>
    <row r="485" spans="1:5">
      <c r="A485">
        <v>483</v>
      </c>
      <c r="B485" s="8">
        <f>'V1'!$C$37+'V1'!$C$30*'Chart Data'!A485*8</f>
        <v>217773.92746113992</v>
      </c>
      <c r="C485" s="8">
        <f>'V1'!$C$71+'V1'!$C$37+'V1'!$C$30*'Chart Data'!A485*8</f>
        <v>313096.50810630119</v>
      </c>
      <c r="D485" s="5">
        <f>'V1'!$C$4*'Chart Data'!A485*8</f>
        <v>405720</v>
      </c>
      <c r="E485" t="str">
        <f>IF(A485&gt;'V1'!$C$24,"",IF(A485='V1'!$C$24,MAX(B:D)+10000,0))</f>
        <v/>
      </c>
    </row>
    <row r="486" spans="1:5">
      <c r="A486">
        <v>484</v>
      </c>
      <c r="B486" s="8">
        <f>'V1'!$C$37+'V1'!$C$30*'Chart Data'!A486*8</f>
        <v>218197.53367875644</v>
      </c>
      <c r="C486" s="8">
        <f>'V1'!$C$71+'V1'!$C$37+'V1'!$C$30*'Chart Data'!A486*8</f>
        <v>313520.11432391778</v>
      </c>
      <c r="D486" s="5">
        <f>'V1'!$C$4*'Chart Data'!A486*8</f>
        <v>406560</v>
      </c>
      <c r="E486" t="str">
        <f>IF(A486&gt;'V1'!$C$24,"",IF(A486='V1'!$C$24,MAX(B:D)+10000,0))</f>
        <v/>
      </c>
    </row>
    <row r="487" spans="1:5">
      <c r="A487">
        <v>485</v>
      </c>
      <c r="B487" s="8">
        <f>'V1'!$C$37+'V1'!$C$30*'Chart Data'!A487*8</f>
        <v>218621.13989637303</v>
      </c>
      <c r="C487" s="8">
        <f>'V1'!$C$71+'V1'!$C$37+'V1'!$C$30*'Chart Data'!A487*8</f>
        <v>313943.72054153436</v>
      </c>
      <c r="D487" s="5">
        <f>'V1'!$C$4*'Chart Data'!A487*8</f>
        <v>407400</v>
      </c>
      <c r="E487" t="str">
        <f>IF(A487&gt;'V1'!$C$24,"",IF(A487='V1'!$C$24,MAX(B:D)+10000,0))</f>
        <v/>
      </c>
    </row>
    <row r="488" spans="1:5">
      <c r="A488">
        <v>486</v>
      </c>
      <c r="B488" s="8">
        <f>'V1'!$C$37+'V1'!$C$30*'Chart Data'!A488*8</f>
        <v>219044.74611398962</v>
      </c>
      <c r="C488" s="8">
        <f>'V1'!$C$71+'V1'!$C$37+'V1'!$C$30*'Chart Data'!A488*8</f>
        <v>314367.32675915095</v>
      </c>
      <c r="D488" s="5">
        <f>'V1'!$C$4*'Chart Data'!A488*8</f>
        <v>408240</v>
      </c>
      <c r="E488" t="str">
        <f>IF(A488&gt;'V1'!$C$24,"",IF(A488='V1'!$C$24,MAX(B:D)+10000,0))</f>
        <v/>
      </c>
    </row>
    <row r="489" spans="1:5">
      <c r="A489">
        <v>487</v>
      </c>
      <c r="B489" s="8">
        <f>'V1'!$C$37+'V1'!$C$30*'Chart Data'!A489*8</f>
        <v>219468.35233160621</v>
      </c>
      <c r="C489" s="8">
        <f>'V1'!$C$71+'V1'!$C$37+'V1'!$C$30*'Chart Data'!A489*8</f>
        <v>314790.93297676754</v>
      </c>
      <c r="D489" s="5">
        <f>'V1'!$C$4*'Chart Data'!A489*8</f>
        <v>409080</v>
      </c>
      <c r="E489" t="str">
        <f>IF(A489&gt;'V1'!$C$24,"",IF(A489='V1'!$C$24,MAX(B:D)+10000,0))</f>
        <v/>
      </c>
    </row>
    <row r="490" spans="1:5">
      <c r="A490">
        <v>488</v>
      </c>
      <c r="B490" s="8">
        <f>'V1'!$C$37+'V1'!$C$30*'Chart Data'!A490*8</f>
        <v>219891.95854922279</v>
      </c>
      <c r="C490" s="8">
        <f>'V1'!$C$71+'V1'!$C$37+'V1'!$C$30*'Chart Data'!A490*8</f>
        <v>315214.53919438407</v>
      </c>
      <c r="D490" s="5">
        <f>'V1'!$C$4*'Chart Data'!A490*8</f>
        <v>409920</v>
      </c>
      <c r="E490" t="str">
        <f>IF(A490&gt;'V1'!$C$24,"",IF(A490='V1'!$C$24,MAX(B:D)+10000,0))</f>
        <v/>
      </c>
    </row>
    <row r="491" spans="1:5">
      <c r="A491">
        <v>489</v>
      </c>
      <c r="B491" s="8">
        <f>'V1'!$C$37+'V1'!$C$30*'Chart Data'!A491*8</f>
        <v>220315.56476683938</v>
      </c>
      <c r="C491" s="8">
        <f>'V1'!$C$71+'V1'!$C$37+'V1'!$C$30*'Chart Data'!A491*8</f>
        <v>315638.14541200065</v>
      </c>
      <c r="D491" s="5">
        <f>'V1'!$C$4*'Chart Data'!A491*8</f>
        <v>410760</v>
      </c>
      <c r="E491" t="str">
        <f>IF(A491&gt;'V1'!$C$24,"",IF(A491='V1'!$C$24,MAX(B:D)+10000,0))</f>
        <v/>
      </c>
    </row>
    <row r="492" spans="1:5">
      <c r="A492">
        <v>490</v>
      </c>
      <c r="B492" s="8">
        <f>'V1'!$C$37+'V1'!$C$30*'Chart Data'!A492*8</f>
        <v>220739.17098445597</v>
      </c>
      <c r="C492" s="8">
        <f>'V1'!$C$71+'V1'!$C$37+'V1'!$C$30*'Chart Data'!A492*8</f>
        <v>316061.75162961724</v>
      </c>
      <c r="D492" s="5">
        <f>'V1'!$C$4*'Chart Data'!A492*8</f>
        <v>411600</v>
      </c>
      <c r="E492" t="str">
        <f>IF(A492&gt;'V1'!$C$24,"",IF(A492='V1'!$C$24,MAX(B:D)+10000,0))</f>
        <v/>
      </c>
    </row>
    <row r="493" spans="1:5">
      <c r="A493">
        <v>491</v>
      </c>
      <c r="B493" s="8">
        <f>'V1'!$C$37+'V1'!$C$30*'Chart Data'!A493*8</f>
        <v>221162.77720207255</v>
      </c>
      <c r="C493" s="8">
        <f>'V1'!$C$71+'V1'!$C$37+'V1'!$C$30*'Chart Data'!A493*8</f>
        <v>316485.35784723383</v>
      </c>
      <c r="D493" s="5">
        <f>'V1'!$C$4*'Chart Data'!A493*8</f>
        <v>412440</v>
      </c>
      <c r="E493" t="str">
        <f>IF(A493&gt;'V1'!$C$24,"",IF(A493='V1'!$C$24,MAX(B:D)+10000,0))</f>
        <v/>
      </c>
    </row>
    <row r="494" spans="1:5">
      <c r="A494">
        <v>492</v>
      </c>
      <c r="B494" s="8">
        <f>'V1'!$C$37+'V1'!$C$30*'Chart Data'!A494*8</f>
        <v>221586.38341968914</v>
      </c>
      <c r="C494" s="8">
        <f>'V1'!$C$71+'V1'!$C$37+'V1'!$C$30*'Chart Data'!A494*8</f>
        <v>316908.96406485041</v>
      </c>
      <c r="D494" s="5">
        <f>'V1'!$C$4*'Chart Data'!A494*8</f>
        <v>413280</v>
      </c>
      <c r="E494" t="str">
        <f>IF(A494&gt;'V1'!$C$24,"",IF(A494='V1'!$C$24,MAX(B:D)+10000,0))</f>
        <v/>
      </c>
    </row>
    <row r="495" spans="1:5">
      <c r="A495">
        <v>493</v>
      </c>
      <c r="B495" s="8">
        <f>'V1'!$C$37+'V1'!$C$30*'Chart Data'!A495*8</f>
        <v>222009.98963730567</v>
      </c>
      <c r="C495" s="8">
        <f>'V1'!$C$71+'V1'!$C$37+'V1'!$C$30*'Chart Data'!A495*8</f>
        <v>317332.57028246694</v>
      </c>
      <c r="D495" s="5">
        <f>'V1'!$C$4*'Chart Data'!A495*8</f>
        <v>414120</v>
      </c>
      <c r="E495" t="str">
        <f>IF(A495&gt;'V1'!$C$24,"",IF(A495='V1'!$C$24,MAX(B:D)+10000,0))</f>
        <v/>
      </c>
    </row>
    <row r="496" spans="1:5">
      <c r="A496">
        <v>494</v>
      </c>
      <c r="B496" s="8">
        <f>'V1'!$C$37+'V1'!$C$30*'Chart Data'!A496*8</f>
        <v>222433.59585492226</v>
      </c>
      <c r="C496" s="8">
        <f>'V1'!$C$71+'V1'!$C$37+'V1'!$C$30*'Chart Data'!A496*8</f>
        <v>317756.17650008353</v>
      </c>
      <c r="D496" s="5">
        <f>'V1'!$C$4*'Chart Data'!A496*8</f>
        <v>414960</v>
      </c>
      <c r="E496" t="str">
        <f>IF(A496&gt;'V1'!$C$24,"",IF(A496='V1'!$C$24,MAX(B:D)+10000,0))</f>
        <v/>
      </c>
    </row>
    <row r="497" spans="1:5">
      <c r="A497">
        <v>495</v>
      </c>
      <c r="B497" s="8">
        <f>'V1'!$C$37+'V1'!$C$30*'Chart Data'!A497*8</f>
        <v>222857.20207253884</v>
      </c>
      <c r="C497" s="8">
        <f>'V1'!$C$71+'V1'!$C$37+'V1'!$C$30*'Chart Data'!A497*8</f>
        <v>318179.78271770012</v>
      </c>
      <c r="D497" s="5">
        <f>'V1'!$C$4*'Chart Data'!A497*8</f>
        <v>415800</v>
      </c>
      <c r="E497" t="str">
        <f>IF(A497&gt;'V1'!$C$24,"",IF(A497='V1'!$C$24,MAX(B:D)+10000,0))</f>
        <v/>
      </c>
    </row>
    <row r="498" spans="1:5">
      <c r="A498">
        <v>496</v>
      </c>
      <c r="B498" s="8">
        <f>'V1'!$C$37+'V1'!$C$30*'Chart Data'!A498*8</f>
        <v>223280.80829015543</v>
      </c>
      <c r="C498" s="8">
        <f>'V1'!$C$71+'V1'!$C$37+'V1'!$C$30*'Chart Data'!A498*8</f>
        <v>318603.3889353167</v>
      </c>
      <c r="D498" s="5">
        <f>'V1'!$C$4*'Chart Data'!A498*8</f>
        <v>416640</v>
      </c>
      <c r="E498" t="str">
        <f>IF(A498&gt;'V1'!$C$24,"",IF(A498='V1'!$C$24,MAX(B:D)+10000,0))</f>
        <v/>
      </c>
    </row>
    <row r="501" spans="1:5">
      <c r="B501" s="8"/>
      <c r="C501" s="8"/>
      <c r="D501" s="5"/>
    </row>
    <row r="502" spans="1:5">
      <c r="B502" s="8"/>
      <c r="C502" s="8"/>
      <c r="D502" s="5"/>
    </row>
    <row r="503" spans="1:5">
      <c r="B503" s="8"/>
      <c r="C503" s="8"/>
      <c r="D503" s="5"/>
    </row>
    <row r="504" spans="1:5">
      <c r="B504" s="8"/>
      <c r="C504" s="8"/>
      <c r="D504" s="5"/>
    </row>
    <row r="505" spans="1:5">
      <c r="B505" s="8"/>
      <c r="C505" s="8"/>
      <c r="D505" s="5"/>
    </row>
    <row r="506" spans="1:5">
      <c r="B506" s="8"/>
      <c r="C506" s="8"/>
      <c r="D506" s="5"/>
    </row>
    <row r="507" spans="1:5">
      <c r="B507" s="8"/>
      <c r="C507" s="8"/>
      <c r="D507" s="5"/>
    </row>
    <row r="508" spans="1:5">
      <c r="B508" s="8"/>
      <c r="C508" s="8"/>
      <c r="D508" s="5"/>
    </row>
    <row r="509" spans="1:5">
      <c r="B509" s="8"/>
      <c r="C509" s="8"/>
      <c r="D509" s="5"/>
    </row>
    <row r="510" spans="1:5">
      <c r="B510" s="8"/>
      <c r="C510" s="8"/>
      <c r="D510" s="5"/>
    </row>
    <row r="511" spans="1:5">
      <c r="B511" s="8"/>
      <c r="C511" s="8"/>
      <c r="D511" s="5"/>
    </row>
    <row r="512" spans="1:5">
      <c r="B512" s="8"/>
      <c r="C512" s="8"/>
      <c r="D512" s="5"/>
    </row>
    <row r="513" spans="2:4">
      <c r="B513" s="8"/>
      <c r="C513" s="8"/>
      <c r="D513" s="5"/>
    </row>
    <row r="514" spans="2:4">
      <c r="B514" s="8"/>
      <c r="C514" s="8"/>
      <c r="D514" s="5"/>
    </row>
    <row r="515" spans="2:4">
      <c r="B515" s="8"/>
      <c r="C515" s="8"/>
      <c r="D515" s="5"/>
    </row>
    <row r="516" spans="2:4">
      <c r="B516" s="8"/>
      <c r="C516" s="8"/>
      <c r="D516" s="5"/>
    </row>
    <row r="517" spans="2:4">
      <c r="B517" s="8"/>
      <c r="C517" s="8"/>
      <c r="D517" s="5"/>
    </row>
    <row r="518" spans="2:4">
      <c r="B518" s="8"/>
      <c r="C518" s="8"/>
      <c r="D518" s="5"/>
    </row>
    <row r="519" spans="2:4">
      <c r="B519" s="8"/>
      <c r="C519" s="8"/>
      <c r="D519" s="5"/>
    </row>
    <row r="520" spans="2:4">
      <c r="B520" s="8"/>
      <c r="C520" s="8"/>
      <c r="D520" s="5"/>
    </row>
    <row r="521" spans="2:4">
      <c r="B521" s="8"/>
      <c r="C521" s="8"/>
      <c r="D521" s="5"/>
    </row>
    <row r="522" spans="2:4">
      <c r="B522" s="8"/>
      <c r="C522" s="8"/>
      <c r="D522" s="5"/>
    </row>
    <row r="523" spans="2:4">
      <c r="B523" s="8"/>
      <c r="C523" s="8"/>
      <c r="D523" s="5"/>
    </row>
    <row r="524" spans="2:4">
      <c r="B524" s="8"/>
      <c r="C524" s="8"/>
      <c r="D524" s="5"/>
    </row>
    <row r="525" spans="2:4">
      <c r="B525" s="8"/>
      <c r="C525" s="8"/>
      <c r="D525" s="5"/>
    </row>
    <row r="526" spans="2:4">
      <c r="B526" s="8"/>
      <c r="C526" s="8"/>
      <c r="D526" s="5"/>
    </row>
    <row r="527" spans="2:4">
      <c r="B527" s="8"/>
      <c r="C527" s="8"/>
      <c r="D527" s="5"/>
    </row>
    <row r="528" spans="2:4">
      <c r="B528" s="8"/>
      <c r="C528" s="8"/>
      <c r="D528" s="5"/>
    </row>
    <row r="529" spans="2:4">
      <c r="B529" s="8"/>
      <c r="C529" s="8"/>
      <c r="D529" s="5"/>
    </row>
    <row r="530" spans="2:4">
      <c r="B530" s="8"/>
      <c r="C530" s="8"/>
      <c r="D530" s="5"/>
    </row>
    <row r="531" spans="2:4">
      <c r="B531" s="8"/>
      <c r="C531" s="8"/>
      <c r="D531" s="5"/>
    </row>
    <row r="532" spans="2:4">
      <c r="B532" s="8"/>
      <c r="C532" s="8"/>
      <c r="D532" s="5"/>
    </row>
    <row r="533" spans="2:4">
      <c r="B533" s="8"/>
      <c r="C533" s="8"/>
      <c r="D533" s="5"/>
    </row>
    <row r="534" spans="2:4">
      <c r="B534" s="8"/>
      <c r="C534" s="8"/>
      <c r="D534" s="5"/>
    </row>
    <row r="535" spans="2:4">
      <c r="B535" s="8"/>
      <c r="C535" s="8"/>
      <c r="D535" s="5"/>
    </row>
    <row r="536" spans="2:4">
      <c r="B536" s="8"/>
      <c r="C536" s="8"/>
      <c r="D536" s="5"/>
    </row>
    <row r="537" spans="2:4">
      <c r="B537" s="8"/>
      <c r="C537" s="8"/>
      <c r="D537" s="5"/>
    </row>
    <row r="538" spans="2:4">
      <c r="B538" s="8"/>
      <c r="C538" s="8"/>
      <c r="D538" s="5"/>
    </row>
    <row r="539" spans="2:4">
      <c r="B539" s="8"/>
      <c r="C539" s="8"/>
      <c r="D539" s="5"/>
    </row>
    <row r="540" spans="2:4">
      <c r="B540" s="8"/>
      <c r="C540" s="8"/>
      <c r="D540" s="5"/>
    </row>
    <row r="541" spans="2:4">
      <c r="B541" s="8"/>
      <c r="C541" s="8"/>
      <c r="D541" s="5"/>
    </row>
    <row r="542" spans="2:4">
      <c r="B542" s="8"/>
      <c r="C542" s="8"/>
      <c r="D542" s="5"/>
    </row>
    <row r="543" spans="2:4">
      <c r="B543" s="8"/>
      <c r="C543" s="8"/>
      <c r="D543" s="5"/>
    </row>
    <row r="544" spans="2:4">
      <c r="B544" s="8"/>
      <c r="C544" s="8"/>
      <c r="D544" s="5"/>
    </row>
    <row r="545" spans="2:4">
      <c r="B545" s="8"/>
      <c r="C545" s="8"/>
      <c r="D545" s="5"/>
    </row>
    <row r="546" spans="2:4">
      <c r="B546" s="8"/>
      <c r="C546" s="8"/>
      <c r="D546" s="5"/>
    </row>
    <row r="547" spans="2:4">
      <c r="B547" s="8"/>
      <c r="C547" s="8"/>
      <c r="D547" s="5"/>
    </row>
    <row r="548" spans="2:4">
      <c r="B548" s="8"/>
      <c r="C548" s="8"/>
      <c r="D548" s="5"/>
    </row>
    <row r="549" spans="2:4">
      <c r="B549" s="8"/>
      <c r="C549" s="8"/>
      <c r="D549" s="5"/>
    </row>
    <row r="550" spans="2:4">
      <c r="B550" s="8"/>
      <c r="C550" s="8"/>
      <c r="D550" s="5"/>
    </row>
    <row r="551" spans="2:4">
      <c r="B551" s="8"/>
      <c r="C551" s="8"/>
      <c r="D551" s="5"/>
    </row>
    <row r="552" spans="2:4">
      <c r="B552" s="8"/>
      <c r="C552" s="8"/>
      <c r="D552" s="5"/>
    </row>
    <row r="553" spans="2:4">
      <c r="B553" s="8"/>
      <c r="C553" s="8"/>
      <c r="D553" s="5"/>
    </row>
    <row r="554" spans="2:4">
      <c r="B554" s="8"/>
      <c r="C554" s="8"/>
      <c r="D554" s="5"/>
    </row>
    <row r="555" spans="2:4">
      <c r="B555" s="8"/>
      <c r="C555" s="8"/>
      <c r="D555" s="5"/>
    </row>
    <row r="556" spans="2:4">
      <c r="B556" s="8"/>
      <c r="C556" s="8"/>
      <c r="D556" s="5"/>
    </row>
    <row r="557" spans="2:4">
      <c r="B557" s="8"/>
      <c r="C557" s="8"/>
      <c r="D557" s="5"/>
    </row>
    <row r="558" spans="2:4">
      <c r="B558" s="8"/>
      <c r="C558" s="8"/>
      <c r="D558" s="5"/>
    </row>
    <row r="559" spans="2:4">
      <c r="B559" s="8"/>
      <c r="C559" s="8"/>
      <c r="D559" s="5"/>
    </row>
    <row r="560" spans="2:4">
      <c r="B560" s="8"/>
      <c r="C560" s="8"/>
      <c r="D560" s="5"/>
    </row>
    <row r="561" spans="2:4">
      <c r="B561" s="8"/>
      <c r="C561" s="8"/>
      <c r="D561" s="5"/>
    </row>
    <row r="562" spans="2:4">
      <c r="B562" s="8"/>
      <c r="C562" s="8"/>
      <c r="D562" s="5"/>
    </row>
    <row r="563" spans="2:4">
      <c r="B563" s="8"/>
      <c r="C563" s="8"/>
      <c r="D563" s="5"/>
    </row>
    <row r="564" spans="2:4">
      <c r="B564" s="8"/>
      <c r="C564" s="8"/>
      <c r="D564" s="5"/>
    </row>
    <row r="565" spans="2:4">
      <c r="B565" s="8"/>
      <c r="C565" s="8"/>
      <c r="D565" s="5"/>
    </row>
    <row r="566" spans="2:4">
      <c r="B566" s="8"/>
      <c r="C566" s="8"/>
      <c r="D566" s="5"/>
    </row>
    <row r="567" spans="2:4">
      <c r="B567" s="8"/>
      <c r="C567" s="8"/>
      <c r="D567" s="5"/>
    </row>
    <row r="568" spans="2:4">
      <c r="B568" s="8"/>
      <c r="C568" s="8"/>
      <c r="D568" s="5"/>
    </row>
    <row r="569" spans="2:4">
      <c r="B569" s="8"/>
      <c r="C569" s="8"/>
      <c r="D569" s="5"/>
    </row>
    <row r="570" spans="2:4">
      <c r="B570" s="8"/>
      <c r="C570" s="8"/>
      <c r="D570" s="5"/>
    </row>
    <row r="571" spans="2:4">
      <c r="B571" s="8"/>
      <c r="C571" s="8"/>
      <c r="D571" s="5"/>
    </row>
    <row r="572" spans="2:4">
      <c r="B572" s="8"/>
      <c r="C572" s="8"/>
      <c r="D572" s="5"/>
    </row>
    <row r="573" spans="2:4">
      <c r="B573" s="8"/>
      <c r="C573" s="8"/>
      <c r="D573" s="5"/>
    </row>
    <row r="574" spans="2:4">
      <c r="B574" s="8"/>
      <c r="C574" s="8"/>
      <c r="D574" s="5"/>
    </row>
    <row r="575" spans="2:4">
      <c r="B575" s="8"/>
      <c r="C575" s="8"/>
      <c r="D575" s="5"/>
    </row>
    <row r="576" spans="2:4">
      <c r="B576" s="8"/>
      <c r="C576" s="8"/>
      <c r="D576" s="5"/>
    </row>
    <row r="577" spans="2:4">
      <c r="B577" s="8"/>
      <c r="C577" s="8"/>
      <c r="D577" s="5"/>
    </row>
    <row r="578" spans="2:4">
      <c r="B578" s="8"/>
      <c r="C578" s="8"/>
      <c r="D578" s="5"/>
    </row>
    <row r="579" spans="2:4">
      <c r="B579" s="8"/>
      <c r="C579" s="8"/>
      <c r="D579" s="5"/>
    </row>
    <row r="580" spans="2:4">
      <c r="B580" s="8"/>
      <c r="C580" s="8"/>
      <c r="D580" s="5"/>
    </row>
    <row r="581" spans="2:4">
      <c r="B581" s="8"/>
      <c r="C581" s="8"/>
      <c r="D581" s="5"/>
    </row>
    <row r="582" spans="2:4">
      <c r="B582" s="8"/>
      <c r="C582" s="8"/>
      <c r="D582" s="5"/>
    </row>
    <row r="583" spans="2:4">
      <c r="B583" s="8"/>
      <c r="C583" s="8"/>
      <c r="D583" s="5"/>
    </row>
    <row r="584" spans="2:4">
      <c r="B584" s="8"/>
      <c r="C584" s="8"/>
      <c r="D584" s="5"/>
    </row>
    <row r="585" spans="2:4">
      <c r="B585" s="8"/>
      <c r="C585" s="8"/>
      <c r="D585" s="5"/>
    </row>
    <row r="586" spans="2:4">
      <c r="B586" s="8"/>
      <c r="C586" s="8"/>
      <c r="D586" s="5"/>
    </row>
    <row r="587" spans="2:4">
      <c r="B587" s="8"/>
      <c r="C587" s="8"/>
      <c r="D587" s="5"/>
    </row>
    <row r="588" spans="2:4">
      <c r="B588" s="8"/>
      <c r="C588" s="8"/>
      <c r="D588" s="5"/>
    </row>
    <row r="589" spans="2:4">
      <c r="B589" s="8"/>
      <c r="C589" s="8"/>
      <c r="D589" s="5"/>
    </row>
    <row r="590" spans="2:4">
      <c r="B590" s="8"/>
      <c r="C590" s="8"/>
      <c r="D590" s="5"/>
    </row>
    <row r="591" spans="2:4">
      <c r="B591" s="8"/>
      <c r="C591" s="8"/>
      <c r="D591" s="5"/>
    </row>
    <row r="592" spans="2:4">
      <c r="B592" s="8"/>
      <c r="C592" s="8"/>
      <c r="D592" s="5"/>
    </row>
    <row r="593" spans="2:4">
      <c r="B593" s="8"/>
      <c r="C593" s="8"/>
      <c r="D593" s="5"/>
    </row>
    <row r="594" spans="2:4">
      <c r="B594" s="8"/>
      <c r="C594" s="8"/>
      <c r="D594" s="5"/>
    </row>
    <row r="595" spans="2:4">
      <c r="B595" s="8"/>
      <c r="C595" s="8"/>
      <c r="D595" s="5"/>
    </row>
    <row r="596" spans="2:4">
      <c r="B596" s="8"/>
      <c r="C596" s="8"/>
      <c r="D596" s="5"/>
    </row>
    <row r="597" spans="2:4">
      <c r="B597" s="8"/>
      <c r="C597" s="8"/>
      <c r="D597" s="5"/>
    </row>
    <row r="598" spans="2:4">
      <c r="B598" s="8"/>
      <c r="C598" s="8"/>
      <c r="D598" s="5"/>
    </row>
    <row r="599" spans="2:4">
      <c r="B599" s="8"/>
      <c r="C599" s="8"/>
      <c r="D599" s="5"/>
    </row>
    <row r="600" spans="2:4">
      <c r="B600" s="8"/>
      <c r="C600" s="8"/>
      <c r="D600" s="5"/>
    </row>
    <row r="601" spans="2:4">
      <c r="B601" s="8"/>
      <c r="C601" s="8"/>
      <c r="D601" s="5"/>
    </row>
    <row r="602" spans="2:4">
      <c r="B602" s="8"/>
      <c r="C602" s="8"/>
      <c r="D602" s="5"/>
    </row>
    <row r="603" spans="2:4">
      <c r="B603" s="8"/>
      <c r="C603" s="8"/>
      <c r="D603" s="5"/>
    </row>
    <row r="604" spans="2:4">
      <c r="B604" s="8"/>
      <c r="C604" s="8"/>
      <c r="D604" s="5"/>
    </row>
    <row r="605" spans="2:4">
      <c r="B605" s="8"/>
      <c r="C605" s="8"/>
      <c r="D605" s="5"/>
    </row>
    <row r="606" spans="2:4">
      <c r="B606" s="8"/>
      <c r="C606" s="8"/>
      <c r="D606" s="5"/>
    </row>
    <row r="607" spans="2:4">
      <c r="B607" s="8"/>
      <c r="C607" s="8"/>
      <c r="D607" s="5"/>
    </row>
    <row r="608" spans="2:4">
      <c r="B608" s="8"/>
      <c r="C608" s="8"/>
      <c r="D608" s="5"/>
    </row>
    <row r="609" spans="2:4">
      <c r="B609" s="8"/>
      <c r="C609" s="8"/>
      <c r="D609" s="5"/>
    </row>
    <row r="610" spans="2:4">
      <c r="B610" s="8"/>
      <c r="C610" s="8"/>
      <c r="D610" s="5"/>
    </row>
    <row r="611" spans="2:4">
      <c r="B611" s="8"/>
      <c r="C611" s="8"/>
      <c r="D611" s="5"/>
    </row>
    <row r="612" spans="2:4">
      <c r="B612" s="8"/>
      <c r="C612" s="8"/>
      <c r="D612" s="5"/>
    </row>
    <row r="613" spans="2:4">
      <c r="B613" s="8"/>
      <c r="C613" s="8"/>
      <c r="D613" s="5"/>
    </row>
    <row r="614" spans="2:4">
      <c r="B614" s="8"/>
      <c r="C614" s="8"/>
      <c r="D614" s="5"/>
    </row>
    <row r="615" spans="2:4">
      <c r="B615" s="8"/>
      <c r="C615" s="8"/>
      <c r="D615" s="5"/>
    </row>
    <row r="616" spans="2:4">
      <c r="B616" s="8"/>
      <c r="C616" s="8"/>
      <c r="D616" s="5"/>
    </row>
    <row r="617" spans="2:4">
      <c r="B617" s="8"/>
      <c r="C617" s="8"/>
      <c r="D617" s="5"/>
    </row>
    <row r="618" spans="2:4">
      <c r="B618" s="8"/>
      <c r="C618" s="8"/>
      <c r="D618" s="5"/>
    </row>
    <row r="619" spans="2:4">
      <c r="B619" s="8"/>
      <c r="C619" s="8"/>
      <c r="D619" s="5"/>
    </row>
    <row r="620" spans="2:4">
      <c r="B620" s="8"/>
      <c r="C620" s="8"/>
      <c r="D620" s="5"/>
    </row>
    <row r="621" spans="2:4">
      <c r="B621" s="8"/>
      <c r="C621" s="8"/>
      <c r="D621" s="5"/>
    </row>
    <row r="622" spans="2:4">
      <c r="B622" s="8"/>
      <c r="C622" s="8"/>
      <c r="D622" s="5"/>
    </row>
    <row r="623" spans="2:4">
      <c r="B623" s="8"/>
      <c r="C623" s="8"/>
      <c r="D623" s="5"/>
    </row>
    <row r="624" spans="2:4">
      <c r="B624" s="8"/>
      <c r="C624" s="8"/>
      <c r="D624" s="5"/>
    </row>
    <row r="625" spans="2:4">
      <c r="B625" s="8"/>
      <c r="C625" s="8"/>
      <c r="D625" s="5"/>
    </row>
    <row r="626" spans="2:4">
      <c r="B626" s="8"/>
      <c r="C626" s="8"/>
      <c r="D626" s="5"/>
    </row>
    <row r="627" spans="2:4">
      <c r="B627" s="8"/>
      <c r="C627" s="8"/>
      <c r="D627" s="5"/>
    </row>
    <row r="628" spans="2:4">
      <c r="B628" s="8"/>
      <c r="C628" s="8"/>
      <c r="D628" s="5"/>
    </row>
    <row r="629" spans="2:4">
      <c r="B629" s="8"/>
      <c r="C629" s="8"/>
      <c r="D629" s="5"/>
    </row>
    <row r="630" spans="2:4">
      <c r="B630" s="8"/>
      <c r="C630" s="8"/>
      <c r="D630" s="5"/>
    </row>
    <row r="631" spans="2:4">
      <c r="B631" s="8"/>
      <c r="C631" s="8"/>
      <c r="D631" s="5"/>
    </row>
    <row r="632" spans="2:4">
      <c r="B632" s="8"/>
      <c r="C632" s="8"/>
      <c r="D632" s="5"/>
    </row>
    <row r="633" spans="2:4">
      <c r="B633" s="8"/>
      <c r="C633" s="8"/>
      <c r="D633" s="5"/>
    </row>
    <row r="634" spans="2:4">
      <c r="B634" s="8"/>
      <c r="C634" s="8"/>
      <c r="D634" s="5"/>
    </row>
    <row r="635" spans="2:4">
      <c r="B635" s="8"/>
      <c r="C635" s="8"/>
      <c r="D635" s="5"/>
    </row>
    <row r="636" spans="2:4">
      <c r="B636" s="8"/>
      <c r="C636" s="8"/>
      <c r="D636" s="5"/>
    </row>
    <row r="637" spans="2:4">
      <c r="B637" s="8"/>
      <c r="C637" s="8"/>
      <c r="D637" s="5"/>
    </row>
    <row r="638" spans="2:4">
      <c r="B638" s="8"/>
      <c r="C638" s="8"/>
      <c r="D638" s="5"/>
    </row>
    <row r="639" spans="2:4">
      <c r="B639" s="8"/>
      <c r="C639" s="8"/>
      <c r="D639" s="5"/>
    </row>
    <row r="640" spans="2:4">
      <c r="B640" s="8"/>
      <c r="C640" s="8"/>
      <c r="D640" s="5"/>
    </row>
    <row r="641" spans="2:4">
      <c r="B641" s="8"/>
      <c r="C641" s="8"/>
      <c r="D641" s="5"/>
    </row>
    <row r="642" spans="2:4">
      <c r="B642" s="8"/>
      <c r="C642" s="8"/>
      <c r="D642" s="5"/>
    </row>
    <row r="643" spans="2:4">
      <c r="B643" s="8"/>
      <c r="C643" s="8"/>
      <c r="D643" s="5"/>
    </row>
    <row r="644" spans="2:4">
      <c r="B644" s="8"/>
      <c r="C644" s="8"/>
      <c r="D644" s="5"/>
    </row>
    <row r="645" spans="2:4">
      <c r="B645" s="8"/>
      <c r="C645" s="8"/>
      <c r="D645" s="5"/>
    </row>
    <row r="646" spans="2:4">
      <c r="B646" s="8"/>
      <c r="C646" s="8"/>
      <c r="D646" s="5"/>
    </row>
    <row r="647" spans="2:4">
      <c r="B647" s="8"/>
      <c r="C647" s="8"/>
      <c r="D647" s="5"/>
    </row>
    <row r="648" spans="2:4">
      <c r="B648" s="8"/>
      <c r="C648" s="8"/>
      <c r="D648" s="5"/>
    </row>
    <row r="649" spans="2:4">
      <c r="B649" s="8"/>
      <c r="C649" s="8"/>
      <c r="D649" s="5"/>
    </row>
    <row r="650" spans="2:4">
      <c r="B650" s="8"/>
      <c r="C650" s="8"/>
      <c r="D650" s="5"/>
    </row>
    <row r="651" spans="2:4">
      <c r="B651" s="8"/>
      <c r="C651" s="8"/>
      <c r="D651" s="5"/>
    </row>
    <row r="652" spans="2:4">
      <c r="B652" s="8"/>
      <c r="C652" s="8"/>
      <c r="D652" s="5"/>
    </row>
    <row r="653" spans="2:4">
      <c r="B653" s="8"/>
      <c r="C653" s="8"/>
      <c r="D653" s="5"/>
    </row>
    <row r="654" spans="2:4">
      <c r="B654" s="8"/>
      <c r="C654" s="8"/>
      <c r="D654" s="5"/>
    </row>
    <row r="655" spans="2:4">
      <c r="B655" s="8"/>
      <c r="C655" s="8"/>
      <c r="D655" s="5"/>
    </row>
    <row r="656" spans="2:4">
      <c r="B656" s="8"/>
      <c r="C656" s="8"/>
      <c r="D656" s="5"/>
    </row>
    <row r="657" spans="2:4">
      <c r="B657" s="8"/>
      <c r="C657" s="8"/>
      <c r="D657" s="5"/>
    </row>
    <row r="658" spans="2:4">
      <c r="B658" s="8"/>
      <c r="C658" s="8"/>
      <c r="D658" s="5"/>
    </row>
    <row r="659" spans="2:4">
      <c r="B659" s="8"/>
      <c r="C659" s="8"/>
      <c r="D659" s="5"/>
    </row>
    <row r="660" spans="2:4">
      <c r="B660" s="8"/>
      <c r="C660" s="8"/>
      <c r="D660" s="5"/>
    </row>
    <row r="661" spans="2:4">
      <c r="B661" s="8"/>
      <c r="C661" s="8"/>
      <c r="D661" s="5"/>
    </row>
    <row r="662" spans="2:4">
      <c r="B662" s="8"/>
      <c r="C662" s="8"/>
      <c r="D662" s="5"/>
    </row>
    <row r="663" spans="2:4">
      <c r="B663" s="8"/>
      <c r="C663" s="8"/>
      <c r="D663" s="5"/>
    </row>
    <row r="664" spans="2:4">
      <c r="B664" s="8"/>
      <c r="C664" s="8"/>
      <c r="D664" s="5"/>
    </row>
    <row r="665" spans="2:4">
      <c r="B665" s="8"/>
      <c r="C665" s="8"/>
      <c r="D665" s="5"/>
    </row>
    <row r="666" spans="2:4">
      <c r="B666" s="8"/>
      <c r="C666" s="8"/>
      <c r="D666" s="5"/>
    </row>
    <row r="667" spans="2:4">
      <c r="B667" s="8"/>
      <c r="C667" s="8"/>
      <c r="D667" s="5"/>
    </row>
    <row r="668" spans="2:4">
      <c r="B668" s="8"/>
      <c r="C668" s="8"/>
      <c r="D668" s="5"/>
    </row>
    <row r="669" spans="2:4">
      <c r="B669" s="8"/>
      <c r="C669" s="8"/>
      <c r="D669" s="5"/>
    </row>
    <row r="670" spans="2:4">
      <c r="B670" s="8"/>
      <c r="C670" s="8"/>
      <c r="D670" s="5"/>
    </row>
    <row r="671" spans="2:4">
      <c r="B671" s="8"/>
      <c r="C671" s="8"/>
      <c r="D671" s="5"/>
    </row>
    <row r="672" spans="2:4">
      <c r="B672" s="8"/>
      <c r="C672" s="8"/>
      <c r="D672" s="5"/>
    </row>
    <row r="673" spans="2:4">
      <c r="B673" s="8"/>
      <c r="C673" s="8"/>
      <c r="D673" s="5"/>
    </row>
    <row r="674" spans="2:4">
      <c r="B674" s="8"/>
      <c r="C674" s="8"/>
      <c r="D674" s="5"/>
    </row>
    <row r="675" spans="2:4">
      <c r="B675" s="8"/>
      <c r="C675" s="8"/>
      <c r="D675" s="5"/>
    </row>
    <row r="676" spans="2:4">
      <c r="B676" s="8"/>
      <c r="C676" s="8"/>
      <c r="D676" s="5"/>
    </row>
    <row r="677" spans="2:4">
      <c r="B677" s="8"/>
      <c r="C677" s="8"/>
      <c r="D677" s="5"/>
    </row>
    <row r="678" spans="2:4">
      <c r="B678" s="8"/>
      <c r="C678" s="8"/>
      <c r="D678" s="5"/>
    </row>
    <row r="679" spans="2:4">
      <c r="B679" s="8"/>
      <c r="C679" s="8"/>
      <c r="D679" s="5"/>
    </row>
    <row r="680" spans="2:4">
      <c r="B680" s="8"/>
      <c r="C680" s="8"/>
      <c r="D680" s="5"/>
    </row>
    <row r="681" spans="2:4">
      <c r="B681" s="8"/>
      <c r="C681" s="8"/>
      <c r="D681" s="5"/>
    </row>
    <row r="682" spans="2:4">
      <c r="B682" s="8"/>
      <c r="C682" s="8"/>
      <c r="D682" s="5"/>
    </row>
    <row r="683" spans="2:4">
      <c r="B683" s="8"/>
      <c r="C683" s="8"/>
      <c r="D683" s="5"/>
    </row>
    <row r="684" spans="2:4">
      <c r="B684" s="8"/>
      <c r="C684" s="8"/>
      <c r="D684" s="5"/>
    </row>
    <row r="685" spans="2:4">
      <c r="B685" s="8"/>
      <c r="C685" s="8"/>
      <c r="D685" s="5"/>
    </row>
    <row r="686" spans="2:4">
      <c r="B686" s="8"/>
      <c r="C686" s="8"/>
      <c r="D686" s="5"/>
    </row>
    <row r="687" spans="2:4">
      <c r="B687" s="8"/>
      <c r="C687" s="8"/>
      <c r="D687" s="5"/>
    </row>
    <row r="688" spans="2:4">
      <c r="B688" s="8"/>
      <c r="C688" s="8"/>
      <c r="D688" s="5"/>
    </row>
    <row r="689" spans="2:4">
      <c r="B689" s="8"/>
      <c r="C689" s="8"/>
      <c r="D689" s="5"/>
    </row>
    <row r="690" spans="2:4">
      <c r="B690" s="8"/>
      <c r="C690" s="8"/>
      <c r="D690" s="5"/>
    </row>
    <row r="691" spans="2:4">
      <c r="B691" s="8"/>
      <c r="C691" s="8"/>
      <c r="D691" s="5"/>
    </row>
    <row r="692" spans="2:4">
      <c r="B692" s="8"/>
      <c r="C692" s="8"/>
      <c r="D692" s="5"/>
    </row>
    <row r="693" spans="2:4">
      <c r="B693" s="8"/>
      <c r="C693" s="8"/>
      <c r="D693" s="5"/>
    </row>
    <row r="694" spans="2:4">
      <c r="B694" s="8"/>
      <c r="C694" s="8"/>
      <c r="D694" s="5"/>
    </row>
    <row r="695" spans="2:4">
      <c r="B695" s="8"/>
      <c r="C695" s="8"/>
      <c r="D695" s="5"/>
    </row>
    <row r="696" spans="2:4">
      <c r="B696" s="8"/>
      <c r="C696" s="8"/>
      <c r="D696" s="5"/>
    </row>
    <row r="697" spans="2:4">
      <c r="B697" s="8"/>
      <c r="C697" s="8"/>
      <c r="D697" s="5"/>
    </row>
    <row r="698" spans="2:4">
      <c r="B698" s="8"/>
      <c r="C698" s="8"/>
      <c r="D698" s="5"/>
    </row>
    <row r="699" spans="2:4">
      <c r="B699" s="8"/>
      <c r="C699" s="8"/>
      <c r="D699" s="5"/>
    </row>
    <row r="700" spans="2:4">
      <c r="B700" s="8"/>
      <c r="C700" s="8"/>
      <c r="D700" s="5"/>
    </row>
    <row r="701" spans="2:4">
      <c r="B701" s="8"/>
      <c r="C701" s="8"/>
      <c r="D701" s="5"/>
    </row>
    <row r="702" spans="2:4">
      <c r="B702" s="8"/>
      <c r="C702" s="8"/>
      <c r="D702" s="5"/>
    </row>
    <row r="703" spans="2:4">
      <c r="B703" s="8"/>
      <c r="C703" s="8"/>
      <c r="D703" s="5"/>
    </row>
    <row r="704" spans="2:4">
      <c r="B704" s="8"/>
      <c r="C704" s="8"/>
      <c r="D704" s="5"/>
    </row>
    <row r="705" spans="2:4">
      <c r="B705" s="8"/>
      <c r="C705" s="8"/>
      <c r="D705" s="5"/>
    </row>
    <row r="706" spans="2:4">
      <c r="B706" s="8"/>
      <c r="C706" s="8"/>
      <c r="D706" s="5"/>
    </row>
    <row r="707" spans="2:4">
      <c r="B707" s="8"/>
      <c r="C707" s="8"/>
      <c r="D707" s="5"/>
    </row>
    <row r="708" spans="2:4">
      <c r="B708" s="8"/>
      <c r="C708" s="8"/>
      <c r="D708" s="5"/>
    </row>
    <row r="709" spans="2:4">
      <c r="B709" s="8"/>
      <c r="C709" s="8"/>
      <c r="D709" s="5"/>
    </row>
    <row r="710" spans="2:4">
      <c r="B710" s="8"/>
      <c r="C710" s="8"/>
      <c r="D710" s="5"/>
    </row>
    <row r="711" spans="2:4">
      <c r="B711" s="8"/>
      <c r="C711" s="8"/>
      <c r="D711" s="5"/>
    </row>
    <row r="712" spans="2:4">
      <c r="B712" s="8"/>
      <c r="C712" s="8"/>
      <c r="D712" s="5"/>
    </row>
    <row r="713" spans="2:4">
      <c r="B713" s="8"/>
      <c r="C713" s="8"/>
      <c r="D713" s="5"/>
    </row>
    <row r="714" spans="2:4">
      <c r="B714" s="8"/>
      <c r="C714" s="8"/>
      <c r="D714" s="5"/>
    </row>
    <row r="715" spans="2:4">
      <c r="B715" s="8"/>
      <c r="C715" s="8"/>
      <c r="D715" s="5"/>
    </row>
    <row r="716" spans="2:4">
      <c r="B716" s="8"/>
      <c r="C716" s="8"/>
      <c r="D716" s="5"/>
    </row>
    <row r="717" spans="2:4">
      <c r="B717" s="8"/>
      <c r="C717" s="8"/>
      <c r="D717" s="5"/>
    </row>
    <row r="718" spans="2:4">
      <c r="B718" s="8"/>
      <c r="C718" s="8"/>
      <c r="D718" s="5"/>
    </row>
    <row r="719" spans="2:4">
      <c r="B719" s="8"/>
      <c r="C719" s="8"/>
      <c r="D719" s="5"/>
    </row>
    <row r="720" spans="2:4">
      <c r="B720" s="8"/>
      <c r="C720" s="8"/>
      <c r="D720" s="5"/>
    </row>
    <row r="721" spans="2:4">
      <c r="B721" s="8"/>
      <c r="C721" s="8"/>
      <c r="D721" s="5"/>
    </row>
    <row r="722" spans="2:4">
      <c r="B722" s="8"/>
      <c r="C722" s="8"/>
      <c r="D722" s="5"/>
    </row>
    <row r="723" spans="2:4">
      <c r="B723" s="8"/>
      <c r="C723" s="8"/>
      <c r="D723" s="5"/>
    </row>
    <row r="724" spans="2:4">
      <c r="B724" s="8"/>
      <c r="C724" s="8"/>
      <c r="D724" s="5"/>
    </row>
    <row r="725" spans="2:4">
      <c r="B725" s="8"/>
      <c r="C725" s="8"/>
      <c r="D725" s="5"/>
    </row>
    <row r="726" spans="2:4">
      <c r="B726" s="8"/>
      <c r="C726" s="8"/>
      <c r="D726" s="5"/>
    </row>
    <row r="727" spans="2:4">
      <c r="B727" s="8"/>
      <c r="C727" s="8"/>
      <c r="D727" s="5"/>
    </row>
    <row r="728" spans="2:4">
      <c r="B728" s="8"/>
      <c r="C728" s="8"/>
      <c r="D728" s="5"/>
    </row>
    <row r="729" spans="2:4">
      <c r="B729" s="8"/>
      <c r="C729" s="8"/>
      <c r="D729" s="5"/>
    </row>
    <row r="730" spans="2:4">
      <c r="B730" s="8"/>
      <c r="C730" s="8"/>
      <c r="D730" s="5"/>
    </row>
    <row r="731" spans="2:4">
      <c r="B731" s="8"/>
      <c r="C731" s="8"/>
      <c r="D731" s="5"/>
    </row>
    <row r="732" spans="2:4">
      <c r="B732" s="8"/>
      <c r="C732" s="8"/>
      <c r="D732" s="5"/>
    </row>
    <row r="733" spans="2:4">
      <c r="B733" s="8"/>
      <c r="C733" s="8"/>
      <c r="D733" s="5"/>
    </row>
    <row r="734" spans="2:4">
      <c r="B734" s="8"/>
      <c r="C734" s="8"/>
      <c r="D734" s="5"/>
    </row>
    <row r="735" spans="2:4">
      <c r="B735" s="8"/>
      <c r="C735" s="8"/>
      <c r="D735" s="5"/>
    </row>
    <row r="736" spans="2:4">
      <c r="B736" s="8"/>
      <c r="C736" s="8"/>
      <c r="D736" s="5"/>
    </row>
    <row r="737" spans="2:4">
      <c r="B737" s="8"/>
      <c r="C737" s="8"/>
      <c r="D737" s="5"/>
    </row>
    <row r="738" spans="2:4">
      <c r="B738" s="8"/>
      <c r="C738" s="8"/>
      <c r="D738" s="5"/>
    </row>
    <row r="739" spans="2:4">
      <c r="B739" s="8"/>
      <c r="C739" s="8"/>
      <c r="D739" s="5"/>
    </row>
    <row r="740" spans="2:4">
      <c r="B740" s="8"/>
      <c r="C740" s="8"/>
      <c r="D740" s="5"/>
    </row>
    <row r="741" spans="2:4">
      <c r="B741" s="8"/>
      <c r="C741" s="8"/>
      <c r="D741" s="5"/>
    </row>
    <row r="742" spans="2:4">
      <c r="B742" s="8"/>
      <c r="C742" s="8"/>
      <c r="D742" s="5"/>
    </row>
    <row r="743" spans="2:4">
      <c r="B743" s="8"/>
      <c r="C743" s="8"/>
      <c r="D743" s="5"/>
    </row>
    <row r="744" spans="2:4">
      <c r="B744" s="8"/>
      <c r="C744" s="8"/>
      <c r="D744" s="5"/>
    </row>
    <row r="745" spans="2:4">
      <c r="B745" s="8"/>
      <c r="C745" s="8"/>
      <c r="D745" s="5"/>
    </row>
    <row r="746" spans="2:4">
      <c r="B746" s="8"/>
      <c r="C746" s="8"/>
      <c r="D746" s="5"/>
    </row>
    <row r="747" spans="2:4">
      <c r="B747" s="8"/>
      <c r="C747" s="8"/>
      <c r="D747" s="5"/>
    </row>
    <row r="748" spans="2:4">
      <c r="B748" s="8"/>
      <c r="C748" s="8"/>
      <c r="D748" s="5"/>
    </row>
    <row r="749" spans="2:4">
      <c r="B749" s="8"/>
      <c r="C749" s="8"/>
      <c r="D749" s="5"/>
    </row>
    <row r="750" spans="2:4">
      <c r="B750" s="8"/>
      <c r="C750" s="8"/>
      <c r="D750" s="5"/>
    </row>
    <row r="751" spans="2:4">
      <c r="B751" s="8"/>
      <c r="C751" s="8"/>
      <c r="D751" s="5"/>
    </row>
    <row r="752" spans="2:4">
      <c r="B752" s="8"/>
      <c r="C752" s="8"/>
      <c r="D752" s="5"/>
    </row>
    <row r="753" spans="2:4">
      <c r="B753" s="8"/>
      <c r="C753" s="8"/>
      <c r="D753" s="5"/>
    </row>
    <row r="754" spans="2:4">
      <c r="B754" s="8"/>
      <c r="C754" s="8"/>
      <c r="D754" s="5"/>
    </row>
    <row r="755" spans="2:4">
      <c r="B755" s="8"/>
      <c r="C755" s="8"/>
      <c r="D755" s="5"/>
    </row>
    <row r="756" spans="2:4">
      <c r="B756" s="8"/>
      <c r="C756" s="8"/>
      <c r="D756" s="5"/>
    </row>
    <row r="757" spans="2:4">
      <c r="B757" s="8"/>
      <c r="C757" s="8"/>
      <c r="D757" s="5"/>
    </row>
    <row r="758" spans="2:4">
      <c r="B758" s="8"/>
      <c r="C758" s="8"/>
      <c r="D758" s="5"/>
    </row>
    <row r="759" spans="2:4">
      <c r="B759" s="8"/>
      <c r="C759" s="8"/>
      <c r="D759" s="5"/>
    </row>
    <row r="760" spans="2:4">
      <c r="B760" s="8"/>
      <c r="C760" s="8"/>
      <c r="D760" s="5"/>
    </row>
    <row r="761" spans="2:4">
      <c r="B761" s="8"/>
      <c r="C761" s="8"/>
      <c r="D761" s="5"/>
    </row>
    <row r="762" spans="2:4">
      <c r="B762" s="8"/>
      <c r="C762" s="8"/>
      <c r="D762" s="5"/>
    </row>
    <row r="763" spans="2:4">
      <c r="B763" s="8"/>
      <c r="C763" s="8"/>
      <c r="D763" s="5"/>
    </row>
    <row r="764" spans="2:4">
      <c r="B764" s="8"/>
      <c r="C764" s="8"/>
      <c r="D764" s="5"/>
    </row>
    <row r="765" spans="2:4">
      <c r="B765" s="8"/>
      <c r="C765" s="8"/>
      <c r="D765" s="5"/>
    </row>
    <row r="766" spans="2:4">
      <c r="B766" s="8"/>
      <c r="C766" s="8"/>
      <c r="D766" s="5"/>
    </row>
    <row r="767" spans="2:4">
      <c r="B767" s="8"/>
      <c r="C767" s="8"/>
      <c r="D767" s="5"/>
    </row>
    <row r="768" spans="2:4">
      <c r="B768" s="8"/>
      <c r="C768" s="8"/>
      <c r="D768" s="5"/>
    </row>
    <row r="769" spans="2:4">
      <c r="B769" s="8"/>
      <c r="C769" s="8"/>
      <c r="D769" s="5"/>
    </row>
    <row r="770" spans="2:4">
      <c r="B770" s="8"/>
      <c r="C770" s="8"/>
      <c r="D770" s="5"/>
    </row>
    <row r="771" spans="2:4">
      <c r="B771" s="8"/>
      <c r="C771" s="8"/>
      <c r="D771" s="5"/>
    </row>
    <row r="772" spans="2:4">
      <c r="B772" s="8"/>
      <c r="C772" s="8"/>
      <c r="D772" s="5"/>
    </row>
    <row r="773" spans="2:4">
      <c r="B773" s="8"/>
      <c r="C773" s="8"/>
      <c r="D773" s="5"/>
    </row>
    <row r="774" spans="2:4">
      <c r="B774" s="8"/>
      <c r="C774" s="8"/>
      <c r="D774" s="5"/>
    </row>
    <row r="775" spans="2:4">
      <c r="B775" s="8"/>
      <c r="C775" s="8"/>
      <c r="D775" s="5"/>
    </row>
    <row r="776" spans="2:4">
      <c r="B776" s="8"/>
      <c r="C776" s="8"/>
      <c r="D776" s="5"/>
    </row>
    <row r="777" spans="2:4">
      <c r="B777" s="8"/>
      <c r="C777" s="8"/>
      <c r="D777" s="5"/>
    </row>
    <row r="778" spans="2:4">
      <c r="B778" s="8"/>
      <c r="C778" s="8"/>
      <c r="D778" s="5"/>
    </row>
    <row r="779" spans="2:4">
      <c r="B779" s="8"/>
      <c r="C779" s="8"/>
      <c r="D779" s="5"/>
    </row>
    <row r="780" spans="2:4">
      <c r="B780" s="8"/>
      <c r="C780" s="8"/>
      <c r="D780" s="5"/>
    </row>
    <row r="781" spans="2:4">
      <c r="B781" s="8"/>
      <c r="C781" s="8"/>
      <c r="D781" s="5"/>
    </row>
    <row r="782" spans="2:4">
      <c r="B782" s="8"/>
      <c r="C782" s="8"/>
      <c r="D782" s="5"/>
    </row>
    <row r="783" spans="2:4">
      <c r="B783" s="8"/>
      <c r="C783" s="8"/>
      <c r="D783" s="5"/>
    </row>
    <row r="784" spans="2:4">
      <c r="B784" s="8"/>
      <c r="C784" s="8"/>
      <c r="D784" s="5"/>
    </row>
    <row r="785" spans="2:4">
      <c r="B785" s="8"/>
      <c r="C785" s="8"/>
      <c r="D785" s="5"/>
    </row>
    <row r="786" spans="2:4">
      <c r="B786" s="8"/>
      <c r="C786" s="8"/>
      <c r="D786" s="5"/>
    </row>
    <row r="787" spans="2:4">
      <c r="B787" s="8"/>
      <c r="C787" s="8"/>
      <c r="D787" s="5"/>
    </row>
    <row r="788" spans="2:4">
      <c r="B788" s="8"/>
      <c r="C788" s="8"/>
      <c r="D788" s="5"/>
    </row>
    <row r="789" spans="2:4">
      <c r="B789" s="8"/>
      <c r="C789" s="8"/>
      <c r="D789" s="5"/>
    </row>
    <row r="790" spans="2:4">
      <c r="B790" s="8"/>
      <c r="C790" s="8"/>
      <c r="D790" s="5"/>
    </row>
    <row r="791" spans="2:4">
      <c r="B791" s="8"/>
      <c r="C791" s="8"/>
      <c r="D791" s="5"/>
    </row>
    <row r="792" spans="2:4">
      <c r="B792" s="8"/>
      <c r="C792" s="8"/>
      <c r="D792" s="5"/>
    </row>
    <row r="793" spans="2:4">
      <c r="B793" s="8"/>
      <c r="C793" s="8"/>
      <c r="D793" s="5"/>
    </row>
    <row r="794" spans="2:4">
      <c r="B794" s="8"/>
      <c r="C794" s="8"/>
      <c r="D794" s="5"/>
    </row>
    <row r="795" spans="2:4">
      <c r="B795" s="8"/>
      <c r="C795" s="8"/>
      <c r="D795" s="5"/>
    </row>
    <row r="796" spans="2:4">
      <c r="B796" s="8"/>
      <c r="C796" s="8"/>
      <c r="D796" s="5"/>
    </row>
    <row r="797" spans="2:4">
      <c r="B797" s="8"/>
      <c r="C797" s="8"/>
      <c r="D797" s="5"/>
    </row>
    <row r="798" spans="2:4">
      <c r="B798" s="8"/>
      <c r="C798" s="8"/>
      <c r="D798" s="5"/>
    </row>
    <row r="799" spans="2:4">
      <c r="B799" s="8"/>
      <c r="C799" s="8"/>
      <c r="D799" s="5"/>
    </row>
    <row r="800" spans="2:4">
      <c r="B800" s="8"/>
      <c r="C800" s="8"/>
      <c r="D800" s="5"/>
    </row>
    <row r="801" spans="2:4">
      <c r="B801" s="8"/>
      <c r="C801" s="8"/>
      <c r="D801" s="5"/>
    </row>
    <row r="802" spans="2:4">
      <c r="B802" s="8"/>
      <c r="C802" s="8"/>
      <c r="D802" s="5"/>
    </row>
    <row r="803" spans="2:4">
      <c r="B803" s="8"/>
      <c r="C803" s="8"/>
      <c r="D803" s="5"/>
    </row>
    <row r="804" spans="2:4">
      <c r="B804" s="8"/>
      <c r="C804" s="8"/>
      <c r="D804" s="5"/>
    </row>
    <row r="805" spans="2:4">
      <c r="B805" s="8"/>
      <c r="C805" s="8"/>
      <c r="D805" s="5"/>
    </row>
    <row r="806" spans="2:4">
      <c r="B806" s="8"/>
      <c r="C806" s="8"/>
      <c r="D806" s="5"/>
    </row>
    <row r="807" spans="2:4">
      <c r="B807" s="8"/>
      <c r="C807" s="8"/>
      <c r="D807" s="5"/>
    </row>
    <row r="808" spans="2:4">
      <c r="B808" s="8"/>
      <c r="C808" s="8"/>
      <c r="D808" s="5"/>
    </row>
    <row r="809" spans="2:4">
      <c r="B809" s="8"/>
      <c r="C809" s="8"/>
      <c r="D809" s="5"/>
    </row>
    <row r="810" spans="2:4">
      <c r="B810" s="8"/>
      <c r="C810" s="8"/>
      <c r="D810" s="5"/>
    </row>
    <row r="811" spans="2:4">
      <c r="B811" s="8"/>
      <c r="C811" s="8"/>
      <c r="D811" s="5"/>
    </row>
    <row r="812" spans="2:4">
      <c r="B812" s="8"/>
      <c r="C812" s="8"/>
      <c r="D812" s="5"/>
    </row>
    <row r="813" spans="2:4">
      <c r="B813" s="8"/>
      <c r="C813" s="8"/>
      <c r="D813" s="5"/>
    </row>
    <row r="814" spans="2:4">
      <c r="B814" s="8"/>
      <c r="C814" s="8"/>
      <c r="D814" s="5"/>
    </row>
    <row r="815" spans="2:4">
      <c r="B815" s="8"/>
      <c r="C815" s="8"/>
      <c r="D815" s="5"/>
    </row>
    <row r="816" spans="2:4">
      <c r="B816" s="8"/>
      <c r="C816" s="8"/>
      <c r="D816" s="5"/>
    </row>
    <row r="817" spans="2:4">
      <c r="B817" s="8"/>
      <c r="C817" s="8"/>
      <c r="D817" s="5"/>
    </row>
    <row r="818" spans="2:4">
      <c r="B818" s="8"/>
      <c r="C818" s="8"/>
      <c r="D818" s="5"/>
    </row>
    <row r="819" spans="2:4">
      <c r="B819" s="8"/>
      <c r="C819" s="8"/>
      <c r="D819" s="5"/>
    </row>
    <row r="820" spans="2:4">
      <c r="B820" s="8"/>
      <c r="C820" s="8"/>
      <c r="D820" s="5"/>
    </row>
    <row r="821" spans="2:4">
      <c r="B821" s="8"/>
      <c r="C821" s="8"/>
      <c r="D821" s="5"/>
    </row>
    <row r="822" spans="2:4">
      <c r="B822" s="8"/>
      <c r="C822" s="8"/>
      <c r="D822" s="5"/>
    </row>
    <row r="823" spans="2:4">
      <c r="B823" s="8"/>
      <c r="C823" s="8"/>
      <c r="D823" s="5"/>
    </row>
    <row r="824" spans="2:4">
      <c r="B824" s="8"/>
      <c r="C824" s="8"/>
      <c r="D824" s="5"/>
    </row>
    <row r="825" spans="2:4">
      <c r="B825" s="8"/>
      <c r="C825" s="8"/>
      <c r="D825" s="5"/>
    </row>
    <row r="826" spans="2:4">
      <c r="B826" s="8"/>
      <c r="C826" s="8"/>
      <c r="D826" s="5"/>
    </row>
    <row r="827" spans="2:4">
      <c r="B827" s="8"/>
      <c r="C827" s="8"/>
      <c r="D827" s="5"/>
    </row>
    <row r="828" spans="2:4">
      <c r="B828" s="8"/>
      <c r="C828" s="8"/>
      <c r="D828" s="5"/>
    </row>
    <row r="829" spans="2:4">
      <c r="B829" s="8"/>
      <c r="C829" s="8"/>
      <c r="D829" s="5"/>
    </row>
    <row r="830" spans="2:4">
      <c r="B830" s="8"/>
      <c r="C830" s="8"/>
      <c r="D830" s="5"/>
    </row>
    <row r="831" spans="2:4">
      <c r="B831" s="8"/>
      <c r="C831" s="8"/>
      <c r="D831" s="5"/>
    </row>
    <row r="832" spans="2:4">
      <c r="B832" s="8"/>
      <c r="C832" s="8"/>
      <c r="D832" s="5"/>
    </row>
    <row r="833" spans="2:4">
      <c r="B833" s="8"/>
      <c r="C833" s="8"/>
      <c r="D833" s="5"/>
    </row>
    <row r="834" spans="2:4">
      <c r="B834" s="8"/>
      <c r="C834" s="8"/>
      <c r="D834" s="5"/>
    </row>
    <row r="835" spans="2:4">
      <c r="B835" s="8"/>
      <c r="C835" s="8"/>
      <c r="D835" s="5"/>
    </row>
    <row r="836" spans="2:4">
      <c r="B836" s="8"/>
      <c r="C836" s="8"/>
      <c r="D836" s="5"/>
    </row>
    <row r="837" spans="2:4">
      <c r="B837" s="8"/>
      <c r="C837" s="8"/>
      <c r="D837" s="5"/>
    </row>
    <row r="838" spans="2:4">
      <c r="B838" s="8"/>
      <c r="C838" s="8"/>
      <c r="D838" s="5"/>
    </row>
    <row r="839" spans="2:4">
      <c r="B839" s="8"/>
      <c r="C839" s="8"/>
      <c r="D839" s="5"/>
    </row>
    <row r="840" spans="2:4">
      <c r="B840" s="8"/>
      <c r="C840" s="8"/>
      <c r="D840" s="5"/>
    </row>
    <row r="841" spans="2:4">
      <c r="B841" s="8"/>
      <c r="C841" s="8"/>
      <c r="D841" s="5"/>
    </row>
    <row r="842" spans="2:4">
      <c r="B842" s="8"/>
      <c r="C842" s="8"/>
      <c r="D842" s="5"/>
    </row>
    <row r="843" spans="2:4">
      <c r="B843" s="8"/>
      <c r="C843" s="8"/>
      <c r="D843" s="5"/>
    </row>
    <row r="844" spans="2:4">
      <c r="B844" s="8"/>
      <c r="C844" s="8"/>
      <c r="D844" s="5"/>
    </row>
    <row r="845" spans="2:4">
      <c r="B845" s="8"/>
      <c r="C845" s="8"/>
      <c r="D845" s="5"/>
    </row>
    <row r="846" spans="2:4">
      <c r="B846" s="8"/>
      <c r="C846" s="8"/>
      <c r="D846" s="5"/>
    </row>
    <row r="847" spans="2:4">
      <c r="B847" s="8"/>
      <c r="C847" s="8"/>
      <c r="D847" s="5"/>
    </row>
    <row r="848" spans="2:4">
      <c r="B848" s="8"/>
      <c r="C848" s="8"/>
      <c r="D848" s="5"/>
    </row>
    <row r="849" spans="2:4">
      <c r="B849" s="8"/>
      <c r="C849" s="8"/>
      <c r="D849" s="5"/>
    </row>
    <row r="850" spans="2:4">
      <c r="B850" s="8"/>
      <c r="C850" s="8"/>
      <c r="D850" s="5"/>
    </row>
    <row r="851" spans="2:4">
      <c r="B851" s="8"/>
      <c r="C851" s="8"/>
      <c r="D851" s="5"/>
    </row>
    <row r="852" spans="2:4">
      <c r="B852" s="8"/>
      <c r="C852" s="8"/>
      <c r="D852" s="5"/>
    </row>
    <row r="853" spans="2:4">
      <c r="B853" s="8"/>
      <c r="C853" s="8"/>
      <c r="D853" s="5"/>
    </row>
    <row r="854" spans="2:4">
      <c r="B854" s="8"/>
      <c r="C854" s="8"/>
      <c r="D854" s="5"/>
    </row>
    <row r="855" spans="2:4">
      <c r="B855" s="8"/>
      <c r="C855" s="8"/>
      <c r="D855" s="5"/>
    </row>
    <row r="856" spans="2:4">
      <c r="B856" s="8"/>
      <c r="C856" s="8"/>
      <c r="D856" s="5"/>
    </row>
    <row r="857" spans="2:4">
      <c r="B857" s="8"/>
      <c r="C857" s="8"/>
      <c r="D857" s="5"/>
    </row>
    <row r="858" spans="2:4">
      <c r="B858" s="8"/>
      <c r="C858" s="8"/>
      <c r="D858" s="5"/>
    </row>
    <row r="859" spans="2:4">
      <c r="B859" s="8"/>
      <c r="C859" s="8"/>
      <c r="D859" s="5"/>
    </row>
    <row r="860" spans="2:4">
      <c r="B860" s="8"/>
      <c r="C860" s="8"/>
      <c r="D860" s="5"/>
    </row>
    <row r="861" spans="2:4">
      <c r="B861" s="8"/>
      <c r="C861" s="8"/>
      <c r="D861" s="5"/>
    </row>
    <row r="862" spans="2:4">
      <c r="B862" s="8"/>
      <c r="C862" s="8"/>
      <c r="D862" s="5"/>
    </row>
    <row r="863" spans="2:4">
      <c r="B863" s="8"/>
      <c r="C863" s="8"/>
      <c r="D863" s="5"/>
    </row>
    <row r="864" spans="2:4">
      <c r="B864" s="8"/>
      <c r="C864" s="8"/>
      <c r="D864" s="5"/>
    </row>
    <row r="865" spans="2:4">
      <c r="B865" s="8"/>
      <c r="C865" s="8"/>
      <c r="D865" s="5"/>
    </row>
    <row r="866" spans="2:4">
      <c r="B866" s="8"/>
      <c r="C866" s="8"/>
      <c r="D866" s="5"/>
    </row>
    <row r="867" spans="2:4">
      <c r="B867" s="8"/>
      <c r="C867" s="8"/>
      <c r="D867" s="5"/>
    </row>
    <row r="868" spans="2:4">
      <c r="B868" s="8"/>
      <c r="C868" s="8"/>
      <c r="D868" s="5"/>
    </row>
    <row r="869" spans="2:4">
      <c r="B869" s="8"/>
      <c r="C869" s="8"/>
      <c r="D869" s="5"/>
    </row>
    <row r="870" spans="2:4">
      <c r="B870" s="8"/>
      <c r="C870" s="8"/>
      <c r="D870" s="5"/>
    </row>
    <row r="871" spans="2:4">
      <c r="B871" s="8"/>
      <c r="C871" s="8"/>
      <c r="D871" s="5"/>
    </row>
    <row r="872" spans="2:4">
      <c r="B872" s="8"/>
      <c r="C872" s="8"/>
      <c r="D872" s="5"/>
    </row>
    <row r="873" spans="2:4">
      <c r="B873" s="8"/>
      <c r="C873" s="8"/>
      <c r="D873" s="5"/>
    </row>
    <row r="874" spans="2:4">
      <c r="B874" s="8"/>
      <c r="C874" s="8"/>
      <c r="D874" s="5"/>
    </row>
    <row r="875" spans="2:4">
      <c r="B875" s="8"/>
      <c r="C875" s="8"/>
      <c r="D875" s="5"/>
    </row>
    <row r="876" spans="2:4">
      <c r="B876" s="8"/>
      <c r="C876" s="8"/>
      <c r="D876" s="5"/>
    </row>
    <row r="877" spans="2:4">
      <c r="B877" s="8"/>
      <c r="C877" s="8"/>
      <c r="D877" s="5"/>
    </row>
    <row r="878" spans="2:4">
      <c r="B878" s="8"/>
      <c r="C878" s="8"/>
      <c r="D878" s="5"/>
    </row>
    <row r="879" spans="2:4">
      <c r="B879" s="8"/>
      <c r="C879" s="8"/>
      <c r="D879" s="5"/>
    </row>
    <row r="880" spans="2:4">
      <c r="B880" s="8"/>
      <c r="C880" s="8"/>
      <c r="D880" s="5"/>
    </row>
    <row r="881" spans="2:4">
      <c r="B881" s="8"/>
      <c r="C881" s="8"/>
      <c r="D881" s="5"/>
    </row>
    <row r="882" spans="2:4">
      <c r="B882" s="8"/>
      <c r="C882" s="8"/>
      <c r="D882" s="5"/>
    </row>
    <row r="883" spans="2:4">
      <c r="B883" s="8"/>
      <c r="C883" s="8"/>
      <c r="D883" s="5"/>
    </row>
    <row r="884" spans="2:4">
      <c r="B884" s="8"/>
      <c r="C884" s="8"/>
      <c r="D884" s="5"/>
    </row>
    <row r="885" spans="2:4">
      <c r="B885" s="8"/>
      <c r="C885" s="8"/>
      <c r="D885" s="5"/>
    </row>
    <row r="886" spans="2:4">
      <c r="B886" s="8"/>
      <c r="C886" s="8"/>
      <c r="D886" s="5"/>
    </row>
    <row r="887" spans="2:4">
      <c r="B887" s="8"/>
      <c r="C887" s="8"/>
      <c r="D887" s="5"/>
    </row>
    <row r="888" spans="2:4">
      <c r="B888" s="8"/>
      <c r="C888" s="8"/>
      <c r="D888" s="5"/>
    </row>
    <row r="889" spans="2:4">
      <c r="B889" s="8"/>
      <c r="C889" s="8"/>
      <c r="D889" s="5"/>
    </row>
    <row r="890" spans="2:4">
      <c r="B890" s="8"/>
      <c r="C890" s="8"/>
      <c r="D890" s="5"/>
    </row>
    <row r="891" spans="2:4">
      <c r="B891" s="8"/>
      <c r="C891" s="8"/>
      <c r="D891" s="5"/>
    </row>
    <row r="892" spans="2:4">
      <c r="B892" s="8"/>
      <c r="C892" s="8"/>
      <c r="D892" s="5"/>
    </row>
    <row r="893" spans="2:4">
      <c r="B893" s="8"/>
      <c r="C893" s="8"/>
      <c r="D893" s="5"/>
    </row>
    <row r="894" spans="2:4">
      <c r="B894" s="8"/>
      <c r="C894" s="8"/>
      <c r="D894" s="5"/>
    </row>
    <row r="895" spans="2:4">
      <c r="B895" s="8"/>
      <c r="C895" s="8"/>
      <c r="D895" s="5"/>
    </row>
    <row r="896" spans="2:4">
      <c r="B896" s="8"/>
      <c r="C896" s="8"/>
      <c r="D896" s="5"/>
    </row>
    <row r="897" spans="2:4">
      <c r="B897" s="8"/>
      <c r="C897" s="8"/>
      <c r="D897" s="5"/>
    </row>
    <row r="898" spans="2:4">
      <c r="B898" s="8"/>
      <c r="C898" s="8"/>
      <c r="D898" s="5"/>
    </row>
    <row r="899" spans="2:4">
      <c r="B899" s="8"/>
      <c r="C899" s="8"/>
      <c r="D899" s="5"/>
    </row>
    <row r="900" spans="2:4">
      <c r="B900" s="8"/>
      <c r="C900" s="8"/>
      <c r="D900" s="5"/>
    </row>
    <row r="901" spans="2:4">
      <c r="B901" s="8"/>
      <c r="C901" s="8"/>
      <c r="D901" s="5"/>
    </row>
    <row r="902" spans="2:4">
      <c r="B902" s="8"/>
      <c r="C902" s="8"/>
      <c r="D902" s="5"/>
    </row>
    <row r="903" spans="2:4">
      <c r="B903" s="8"/>
      <c r="C903" s="8"/>
      <c r="D903" s="5"/>
    </row>
    <row r="904" spans="2:4">
      <c r="B904" s="8"/>
      <c r="C904" s="8"/>
      <c r="D904" s="5"/>
    </row>
    <row r="905" spans="2:4">
      <c r="B905" s="8"/>
      <c r="C905" s="8"/>
      <c r="D905" s="5"/>
    </row>
    <row r="906" spans="2:4">
      <c r="B906" s="8"/>
      <c r="C906" s="8"/>
      <c r="D906" s="5"/>
    </row>
    <row r="907" spans="2:4">
      <c r="B907" s="8"/>
      <c r="C907" s="8"/>
      <c r="D907" s="5"/>
    </row>
    <row r="908" spans="2:4">
      <c r="B908" s="8"/>
      <c r="C908" s="8"/>
      <c r="D908" s="5"/>
    </row>
    <row r="909" spans="2:4">
      <c r="B909" s="8"/>
      <c r="C909" s="8"/>
      <c r="D909" s="5"/>
    </row>
    <row r="910" spans="2:4">
      <c r="B910" s="8"/>
      <c r="C910" s="8"/>
      <c r="D910" s="5"/>
    </row>
    <row r="911" spans="2:4">
      <c r="B911" s="8"/>
      <c r="C911" s="8"/>
      <c r="D911" s="5"/>
    </row>
    <row r="912" spans="2:4">
      <c r="B912" s="8"/>
      <c r="C912" s="8"/>
      <c r="D912" s="5"/>
    </row>
    <row r="913" spans="2:4">
      <c r="B913" s="8"/>
      <c r="C913" s="8"/>
      <c r="D913" s="5"/>
    </row>
    <row r="914" spans="2:4">
      <c r="B914" s="8"/>
      <c r="C914" s="8"/>
      <c r="D914" s="5"/>
    </row>
    <row r="915" spans="2:4">
      <c r="B915" s="8"/>
      <c r="C915" s="8"/>
      <c r="D915" s="5"/>
    </row>
    <row r="916" spans="2:4">
      <c r="B916" s="8"/>
      <c r="C916" s="8"/>
      <c r="D916" s="5"/>
    </row>
    <row r="917" spans="2:4">
      <c r="B917" s="8"/>
      <c r="C917" s="8"/>
      <c r="D917" s="5"/>
    </row>
    <row r="918" spans="2:4">
      <c r="B918" s="8"/>
      <c r="C918" s="8"/>
      <c r="D918" s="5"/>
    </row>
    <row r="919" spans="2:4">
      <c r="B919" s="8"/>
      <c r="C919" s="8"/>
      <c r="D919" s="5"/>
    </row>
    <row r="920" spans="2:4">
      <c r="B920" s="8"/>
      <c r="C920" s="8"/>
      <c r="D920" s="5"/>
    </row>
    <row r="921" spans="2:4">
      <c r="B921" s="8"/>
      <c r="C921" s="8"/>
      <c r="D921" s="5"/>
    </row>
    <row r="922" spans="2:4">
      <c r="B922" s="8"/>
      <c r="C922" s="8"/>
      <c r="D922" s="5"/>
    </row>
    <row r="923" spans="2:4">
      <c r="B923" s="8"/>
      <c r="C923" s="8"/>
      <c r="D923" s="5"/>
    </row>
    <row r="924" spans="2:4">
      <c r="B924" s="8"/>
      <c r="C924" s="8"/>
      <c r="D924" s="5"/>
    </row>
    <row r="925" spans="2:4">
      <c r="B925" s="8"/>
      <c r="C925" s="8"/>
      <c r="D925" s="5"/>
    </row>
    <row r="926" spans="2:4">
      <c r="B926" s="8"/>
      <c r="C926" s="8"/>
      <c r="D926" s="5"/>
    </row>
    <row r="927" spans="2:4">
      <c r="B927" s="8"/>
      <c r="C927" s="8"/>
      <c r="D927" s="5"/>
    </row>
    <row r="928" spans="2:4">
      <c r="B928" s="8"/>
      <c r="C928" s="8"/>
      <c r="D928" s="5"/>
    </row>
    <row r="929" spans="2:4">
      <c r="B929" s="8"/>
      <c r="C929" s="8"/>
      <c r="D929" s="5"/>
    </row>
    <row r="930" spans="2:4">
      <c r="B930" s="8"/>
      <c r="C930" s="8"/>
      <c r="D930" s="5"/>
    </row>
    <row r="931" spans="2:4">
      <c r="B931" s="8"/>
      <c r="C931" s="8"/>
      <c r="D931" s="5"/>
    </row>
    <row r="932" spans="2:4">
      <c r="B932" s="8"/>
      <c r="C932" s="8"/>
      <c r="D932" s="5"/>
    </row>
    <row r="933" spans="2:4">
      <c r="B933" s="8"/>
      <c r="C933" s="8"/>
      <c r="D933" s="5"/>
    </row>
    <row r="934" spans="2:4">
      <c r="B934" s="8"/>
      <c r="C934" s="8"/>
      <c r="D934" s="5"/>
    </row>
    <row r="935" spans="2:4">
      <c r="B935" s="8"/>
      <c r="C935" s="8"/>
      <c r="D935" s="5"/>
    </row>
    <row r="936" spans="2:4">
      <c r="B936" s="8"/>
      <c r="C936" s="8"/>
      <c r="D936" s="5"/>
    </row>
    <row r="937" spans="2:4">
      <c r="B937" s="8"/>
      <c r="C937" s="8"/>
      <c r="D937" s="5"/>
    </row>
    <row r="938" spans="2:4">
      <c r="B938" s="8"/>
      <c r="C938" s="8"/>
      <c r="D938" s="5"/>
    </row>
    <row r="939" spans="2:4">
      <c r="B939" s="8"/>
      <c r="C939" s="8"/>
      <c r="D939" s="5"/>
    </row>
    <row r="940" spans="2:4">
      <c r="B940" s="8"/>
      <c r="C940" s="8"/>
      <c r="D940" s="5"/>
    </row>
    <row r="941" spans="2:4">
      <c r="B941" s="8"/>
      <c r="C941" s="8"/>
      <c r="D941" s="5"/>
    </row>
    <row r="942" spans="2:4">
      <c r="B942" s="8"/>
      <c r="C942" s="8"/>
      <c r="D942" s="5"/>
    </row>
    <row r="943" spans="2:4">
      <c r="B943" s="8"/>
      <c r="C943" s="8"/>
      <c r="D943" s="5"/>
    </row>
    <row r="944" spans="2:4">
      <c r="B944" s="8"/>
      <c r="C944" s="8"/>
      <c r="D944" s="5"/>
    </row>
    <row r="945" spans="2:4">
      <c r="B945" s="8"/>
      <c r="C945" s="8"/>
      <c r="D945" s="5"/>
    </row>
    <row r="946" spans="2:4">
      <c r="B946" s="8"/>
      <c r="C946" s="8"/>
      <c r="D946" s="5"/>
    </row>
    <row r="947" spans="2:4">
      <c r="B947" s="8"/>
      <c r="C947" s="8"/>
      <c r="D947" s="5"/>
    </row>
    <row r="948" spans="2:4">
      <c r="B948" s="8"/>
      <c r="C948" s="8"/>
      <c r="D948" s="5"/>
    </row>
    <row r="949" spans="2:4">
      <c r="B949" s="8"/>
      <c r="C949" s="8"/>
      <c r="D949" s="5"/>
    </row>
    <row r="950" spans="2:4">
      <c r="B950" s="8"/>
      <c r="C950" s="8"/>
      <c r="D950" s="5"/>
    </row>
    <row r="951" spans="2:4">
      <c r="B951" s="8"/>
      <c r="C951" s="8"/>
      <c r="D951" s="5"/>
    </row>
    <row r="952" spans="2:4">
      <c r="B952" s="8"/>
      <c r="C952" s="8"/>
      <c r="D952" s="5"/>
    </row>
    <row r="953" spans="2:4">
      <c r="B953" s="8"/>
      <c r="C953" s="8"/>
      <c r="D953" s="5"/>
    </row>
    <row r="954" spans="2:4">
      <c r="B954" s="8"/>
      <c r="C954" s="8"/>
      <c r="D954" s="5"/>
    </row>
    <row r="955" spans="2:4">
      <c r="B955" s="8"/>
      <c r="C955" s="8"/>
      <c r="D955" s="5"/>
    </row>
    <row r="956" spans="2:4">
      <c r="B956" s="8"/>
      <c r="C956" s="8"/>
      <c r="D956" s="5"/>
    </row>
    <row r="957" spans="2:4">
      <c r="B957" s="8"/>
      <c r="C957" s="8"/>
      <c r="D957" s="5"/>
    </row>
    <row r="958" spans="2:4">
      <c r="B958" s="8"/>
      <c r="C958" s="8"/>
      <c r="D958" s="5"/>
    </row>
    <row r="959" spans="2:4">
      <c r="B959" s="8"/>
      <c r="C959" s="8"/>
      <c r="D959" s="5"/>
    </row>
    <row r="960" spans="2:4">
      <c r="B960" s="8"/>
      <c r="C960" s="8"/>
      <c r="D960" s="5"/>
    </row>
    <row r="961" spans="2:4">
      <c r="B961" s="8"/>
      <c r="C961" s="8"/>
      <c r="D961" s="5"/>
    </row>
    <row r="962" spans="2:4">
      <c r="B962" s="8"/>
      <c r="C962" s="8"/>
      <c r="D962" s="5"/>
    </row>
    <row r="963" spans="2:4">
      <c r="B963" s="8"/>
      <c r="C963" s="8"/>
      <c r="D963" s="5"/>
    </row>
    <row r="964" spans="2:4">
      <c r="B964" s="8"/>
      <c r="C964" s="8"/>
      <c r="D964" s="5"/>
    </row>
    <row r="965" spans="2:4">
      <c r="B965" s="8"/>
      <c r="C965" s="8"/>
      <c r="D965" s="5"/>
    </row>
    <row r="966" spans="2:4">
      <c r="B966" s="8"/>
      <c r="C966" s="8"/>
      <c r="D966" s="5"/>
    </row>
    <row r="967" spans="2:4">
      <c r="B967" s="8"/>
      <c r="C967" s="8"/>
      <c r="D967" s="5"/>
    </row>
    <row r="968" spans="2:4">
      <c r="B968" s="8"/>
      <c r="C968" s="8"/>
      <c r="D968" s="5"/>
    </row>
    <row r="969" spans="2:4">
      <c r="B969" s="8"/>
      <c r="C969" s="8"/>
      <c r="D969" s="5"/>
    </row>
    <row r="970" spans="2:4">
      <c r="B970" s="8"/>
      <c r="C970" s="8"/>
      <c r="D970" s="5"/>
    </row>
    <row r="971" spans="2:4">
      <c r="B971" s="8"/>
      <c r="C971" s="8"/>
      <c r="D971" s="5"/>
    </row>
    <row r="972" spans="2:4">
      <c r="B972" s="8"/>
      <c r="C972" s="8"/>
      <c r="D972" s="5"/>
    </row>
    <row r="973" spans="2:4">
      <c r="B973" s="8"/>
      <c r="C973" s="8"/>
      <c r="D973" s="5"/>
    </row>
    <row r="974" spans="2:4">
      <c r="B974" s="8"/>
      <c r="C974" s="8"/>
      <c r="D974" s="5"/>
    </row>
    <row r="975" spans="2:4">
      <c r="B975" s="8"/>
      <c r="C975" s="8"/>
      <c r="D975" s="5"/>
    </row>
    <row r="976" spans="2:4">
      <c r="B976" s="8"/>
      <c r="C976" s="8"/>
      <c r="D976" s="5"/>
    </row>
    <row r="977" spans="2:4">
      <c r="B977" s="8"/>
      <c r="C977" s="8"/>
      <c r="D977" s="5"/>
    </row>
    <row r="978" spans="2:4">
      <c r="B978" s="8"/>
      <c r="C978" s="8"/>
      <c r="D978" s="5"/>
    </row>
    <row r="979" spans="2:4">
      <c r="B979" s="8"/>
      <c r="C979" s="8"/>
      <c r="D979" s="5"/>
    </row>
    <row r="980" spans="2:4">
      <c r="B980" s="8"/>
      <c r="C980" s="8"/>
      <c r="D980" s="5"/>
    </row>
    <row r="981" spans="2:4">
      <c r="B981" s="8"/>
      <c r="C981" s="8"/>
      <c r="D981" s="5"/>
    </row>
    <row r="982" spans="2:4">
      <c r="B982" s="8"/>
      <c r="C982" s="8"/>
      <c r="D982" s="5"/>
    </row>
    <row r="983" spans="2:4">
      <c r="B983" s="8"/>
      <c r="C983" s="8"/>
      <c r="D983" s="5"/>
    </row>
    <row r="984" spans="2:4">
      <c r="B984" s="8"/>
      <c r="C984" s="8"/>
      <c r="D984" s="5"/>
    </row>
    <row r="985" spans="2:4">
      <c r="B985" s="8"/>
      <c r="C985" s="8"/>
      <c r="D985" s="5"/>
    </row>
    <row r="986" spans="2:4">
      <c r="B986" s="8"/>
      <c r="C986" s="8"/>
      <c r="D986" s="5"/>
    </row>
    <row r="987" spans="2:4">
      <c r="B987" s="8"/>
      <c r="C987" s="8"/>
      <c r="D987" s="5"/>
    </row>
    <row r="988" spans="2:4">
      <c r="B988" s="8"/>
      <c r="C988" s="8"/>
      <c r="D988" s="5"/>
    </row>
    <row r="989" spans="2:4">
      <c r="B989" s="8"/>
      <c r="C989" s="8"/>
      <c r="D989" s="5"/>
    </row>
    <row r="990" spans="2:4">
      <c r="B990" s="8"/>
      <c r="C990" s="8"/>
      <c r="D990" s="5"/>
    </row>
    <row r="991" spans="2:4">
      <c r="B991" s="8"/>
      <c r="C991" s="8"/>
      <c r="D991" s="5"/>
    </row>
    <row r="992" spans="2:4">
      <c r="B992" s="8"/>
      <c r="C992" s="8"/>
      <c r="D992" s="5"/>
    </row>
    <row r="993" spans="2:4">
      <c r="B993" s="8"/>
      <c r="C993" s="8"/>
      <c r="D993" s="5"/>
    </row>
    <row r="994" spans="2:4">
      <c r="B994" s="8"/>
      <c r="C994" s="8"/>
      <c r="D994" s="5"/>
    </row>
    <row r="995" spans="2:4">
      <c r="B995" s="8"/>
      <c r="C995" s="8"/>
      <c r="D995" s="5"/>
    </row>
    <row r="996" spans="2:4">
      <c r="B996" s="8"/>
      <c r="C996" s="8"/>
      <c r="D996" s="5"/>
    </row>
    <row r="997" spans="2:4">
      <c r="B997" s="8"/>
      <c r="C997" s="8"/>
      <c r="D997" s="5"/>
    </row>
    <row r="998" spans="2:4">
      <c r="B998" s="8"/>
      <c r="C998" s="8"/>
      <c r="D998" s="5"/>
    </row>
    <row r="999" spans="2:4">
      <c r="B999" s="8"/>
      <c r="C999" s="8"/>
      <c r="D999" s="5"/>
    </row>
    <row r="1000" spans="2:4">
      <c r="B1000" s="8"/>
      <c r="C1000" s="8"/>
      <c r="D1000" s="5"/>
    </row>
    <row r="1001" spans="2:4">
      <c r="B1001" s="8"/>
      <c r="C1001" s="8"/>
      <c r="D1001" s="5"/>
    </row>
    <row r="1002" spans="2:4">
      <c r="B1002" s="8"/>
      <c r="C1002" s="8"/>
      <c r="D1002" s="5"/>
    </row>
    <row r="1003" spans="2:4">
      <c r="B1003" s="8"/>
      <c r="C1003" s="8"/>
      <c r="D1003" s="5"/>
    </row>
    <row r="1004" spans="2:4">
      <c r="B1004" s="8"/>
      <c r="C1004" s="8"/>
      <c r="D1004" s="5"/>
    </row>
    <row r="1005" spans="2:4">
      <c r="B1005" s="8"/>
      <c r="C1005" s="8"/>
      <c r="D1005" s="5"/>
    </row>
    <row r="1006" spans="2:4">
      <c r="B1006" s="8"/>
      <c r="C1006" s="8"/>
      <c r="D1006" s="5"/>
    </row>
    <row r="1007" spans="2:4">
      <c r="B1007" s="8"/>
      <c r="C1007" s="8"/>
      <c r="D1007" s="5"/>
    </row>
    <row r="1008" spans="2:4">
      <c r="B1008" s="8"/>
      <c r="C1008" s="8"/>
      <c r="D1008" s="5"/>
    </row>
    <row r="1009" spans="2:4">
      <c r="B1009" s="8"/>
      <c r="C1009" s="8"/>
      <c r="D1009" s="5"/>
    </row>
    <row r="1010" spans="2:4">
      <c r="B1010" s="8"/>
      <c r="C1010" s="8"/>
      <c r="D1010" s="5"/>
    </row>
    <row r="1011" spans="2:4">
      <c r="B1011" s="8"/>
      <c r="C1011" s="8"/>
      <c r="D1011" s="5"/>
    </row>
    <row r="1012" spans="2:4">
      <c r="B1012" s="8"/>
      <c r="C1012" s="8"/>
      <c r="D1012" s="5"/>
    </row>
    <row r="1013" spans="2:4">
      <c r="B1013" s="8"/>
      <c r="C1013" s="8"/>
      <c r="D1013" s="5"/>
    </row>
    <row r="1014" spans="2:4">
      <c r="B1014" s="8"/>
      <c r="C1014" s="8"/>
      <c r="D1014" s="5"/>
    </row>
    <row r="1015" spans="2:4">
      <c r="B1015" s="8"/>
      <c r="C1015" s="8"/>
      <c r="D1015" s="5"/>
    </row>
    <row r="1016" spans="2:4">
      <c r="B1016" s="8"/>
      <c r="C1016" s="8"/>
      <c r="D1016" s="5"/>
    </row>
    <row r="1017" spans="2:4">
      <c r="B1017" s="8"/>
      <c r="C1017" s="8"/>
      <c r="D1017" s="5"/>
    </row>
    <row r="1018" spans="2:4">
      <c r="B1018" s="8"/>
      <c r="C1018" s="8"/>
      <c r="D1018" s="5"/>
    </row>
    <row r="1019" spans="2:4">
      <c r="B1019" s="8"/>
      <c r="C1019" s="8"/>
      <c r="D1019" s="5"/>
    </row>
    <row r="1020" spans="2:4">
      <c r="B1020" s="8"/>
      <c r="C1020" s="8"/>
      <c r="D1020" s="5"/>
    </row>
    <row r="1021" spans="2:4">
      <c r="B1021" s="8"/>
      <c r="C1021" s="8"/>
      <c r="D1021" s="5"/>
    </row>
    <row r="1022" spans="2:4">
      <c r="B1022" s="8"/>
      <c r="C1022" s="8"/>
      <c r="D1022" s="5"/>
    </row>
    <row r="1023" spans="2:4">
      <c r="B1023" s="8"/>
      <c r="C1023" s="8"/>
      <c r="D1023" s="5"/>
    </row>
    <row r="1024" spans="2:4">
      <c r="B1024" s="8"/>
      <c r="C1024" s="8"/>
      <c r="D1024" s="5"/>
    </row>
    <row r="1025" spans="2:4">
      <c r="B1025" s="8"/>
      <c r="C1025" s="8"/>
      <c r="D1025" s="5"/>
    </row>
    <row r="1026" spans="2:4">
      <c r="B1026" s="8"/>
      <c r="C1026" s="8"/>
      <c r="D1026" s="5"/>
    </row>
    <row r="1027" spans="2:4">
      <c r="B1027" s="8"/>
      <c r="C1027" s="8"/>
      <c r="D1027" s="5"/>
    </row>
    <row r="1028" spans="2:4">
      <c r="B1028" s="8"/>
      <c r="C1028" s="8"/>
      <c r="D1028" s="5"/>
    </row>
    <row r="1029" spans="2:4">
      <c r="B1029" s="8"/>
      <c r="C1029" s="8"/>
      <c r="D1029" s="5"/>
    </row>
    <row r="1030" spans="2:4">
      <c r="B1030" s="8"/>
      <c r="C1030" s="8"/>
      <c r="D1030" s="5"/>
    </row>
    <row r="1031" spans="2:4">
      <c r="B1031" s="8"/>
      <c r="C1031" s="8"/>
      <c r="D1031" s="5"/>
    </row>
    <row r="1032" spans="2:4">
      <c r="B1032" s="8"/>
      <c r="C1032" s="8"/>
      <c r="D1032" s="5"/>
    </row>
    <row r="1033" spans="2:4">
      <c r="B1033" s="8"/>
      <c r="C1033" s="8"/>
      <c r="D1033" s="5"/>
    </row>
    <row r="1034" spans="2:4">
      <c r="B1034" s="8"/>
      <c r="C1034" s="8"/>
      <c r="D1034" s="5"/>
    </row>
    <row r="1035" spans="2:4">
      <c r="B1035" s="8"/>
      <c r="C1035" s="8"/>
      <c r="D1035" s="5"/>
    </row>
    <row r="1036" spans="2:4">
      <c r="B1036" s="8"/>
      <c r="C1036" s="8"/>
      <c r="D1036" s="5"/>
    </row>
    <row r="1037" spans="2:4">
      <c r="B1037" s="8"/>
      <c r="C1037" s="8"/>
      <c r="D1037" s="5"/>
    </row>
    <row r="1038" spans="2:4">
      <c r="B1038" s="8"/>
      <c r="C1038" s="8"/>
      <c r="D1038" s="5"/>
    </row>
    <row r="1039" spans="2:4">
      <c r="B1039" s="8"/>
      <c r="C1039" s="8"/>
      <c r="D1039" s="5"/>
    </row>
    <row r="1040" spans="2:4">
      <c r="B1040" s="8"/>
      <c r="C1040" s="8"/>
      <c r="D1040" s="5"/>
    </row>
    <row r="1041" spans="2:4">
      <c r="B1041" s="8"/>
      <c r="C1041" s="8"/>
      <c r="D1041" s="5"/>
    </row>
    <row r="1042" spans="2:4">
      <c r="B1042" s="8"/>
      <c r="C1042" s="8"/>
      <c r="D1042" s="5"/>
    </row>
    <row r="1043" spans="2:4">
      <c r="B1043" s="8"/>
      <c r="C1043" s="8"/>
      <c r="D1043" s="5"/>
    </row>
    <row r="1044" spans="2:4">
      <c r="B1044" s="8"/>
      <c r="C1044" s="8"/>
      <c r="D1044" s="5"/>
    </row>
    <row r="1045" spans="2:4">
      <c r="B1045" s="8"/>
      <c r="C1045" s="8"/>
      <c r="D1045" s="5"/>
    </row>
    <row r="1046" spans="2:4">
      <c r="B1046" s="8"/>
      <c r="C1046" s="8"/>
      <c r="D1046" s="5"/>
    </row>
    <row r="1047" spans="2:4">
      <c r="B1047" s="8"/>
      <c r="C1047" s="8"/>
      <c r="D1047" s="5"/>
    </row>
    <row r="1048" spans="2:4">
      <c r="B1048" s="8"/>
      <c r="C1048" s="8"/>
      <c r="D1048" s="5"/>
    </row>
    <row r="1049" spans="2:4">
      <c r="B1049" s="8"/>
      <c r="C1049" s="8"/>
      <c r="D1049" s="5"/>
    </row>
    <row r="1050" spans="2:4">
      <c r="B1050" s="8"/>
      <c r="C1050" s="8"/>
      <c r="D1050" s="5"/>
    </row>
    <row r="1051" spans="2:4">
      <c r="B1051" s="8"/>
      <c r="C1051" s="8"/>
      <c r="D1051" s="5"/>
    </row>
    <row r="1052" spans="2:4">
      <c r="B1052" s="8"/>
      <c r="C1052" s="8"/>
      <c r="D1052" s="5"/>
    </row>
    <row r="1053" spans="2:4">
      <c r="B1053" s="8"/>
      <c r="C1053" s="8"/>
      <c r="D1053" s="5"/>
    </row>
    <row r="1054" spans="2:4">
      <c r="B1054" s="8"/>
      <c r="C1054" s="8"/>
      <c r="D1054" s="5"/>
    </row>
    <row r="1055" spans="2:4">
      <c r="B1055" s="8"/>
      <c r="C1055" s="8"/>
      <c r="D1055" s="5"/>
    </row>
    <row r="1056" spans="2:4">
      <c r="B1056" s="8"/>
      <c r="C1056" s="8"/>
      <c r="D1056" s="5"/>
    </row>
    <row r="1057" spans="2:4">
      <c r="B1057" s="8"/>
      <c r="C1057" s="8"/>
      <c r="D1057" s="5"/>
    </row>
    <row r="1058" spans="2:4">
      <c r="B1058" s="8"/>
      <c r="C1058" s="8"/>
      <c r="D1058" s="5"/>
    </row>
    <row r="1059" spans="2:4">
      <c r="B1059" s="8"/>
      <c r="C1059" s="8"/>
      <c r="D1059" s="5"/>
    </row>
    <row r="1060" spans="2:4">
      <c r="B1060" s="8"/>
      <c r="C1060" s="8"/>
      <c r="D1060" s="5"/>
    </row>
    <row r="1061" spans="2:4">
      <c r="B1061" s="8"/>
      <c r="C1061" s="8"/>
      <c r="D1061" s="5"/>
    </row>
    <row r="1062" spans="2:4">
      <c r="B1062" s="8"/>
      <c r="C1062" s="8"/>
      <c r="D1062" s="5"/>
    </row>
    <row r="1063" spans="2:4">
      <c r="B1063" s="8"/>
      <c r="C1063" s="8"/>
      <c r="D1063" s="5"/>
    </row>
    <row r="1064" spans="2:4">
      <c r="B1064" s="8"/>
      <c r="C1064" s="8"/>
      <c r="D1064" s="5"/>
    </row>
    <row r="1065" spans="2:4">
      <c r="B1065" s="8"/>
      <c r="C1065" s="8"/>
      <c r="D1065" s="5"/>
    </row>
    <row r="1066" spans="2:4">
      <c r="B1066" s="8"/>
      <c r="C1066" s="8"/>
      <c r="D1066" s="5"/>
    </row>
    <row r="1067" spans="2:4">
      <c r="B1067" s="8"/>
      <c r="C1067" s="8"/>
      <c r="D1067" s="5"/>
    </row>
    <row r="1068" spans="2:4">
      <c r="B1068" s="8"/>
      <c r="C1068" s="8"/>
      <c r="D1068" s="5"/>
    </row>
    <row r="1069" spans="2:4">
      <c r="B1069" s="8"/>
      <c r="C1069" s="8"/>
      <c r="D1069" s="5"/>
    </row>
    <row r="1070" spans="2:4">
      <c r="B1070" s="8"/>
      <c r="C1070" s="8"/>
      <c r="D1070" s="5"/>
    </row>
    <row r="1071" spans="2:4">
      <c r="B1071" s="8"/>
      <c r="C1071" s="8"/>
      <c r="D1071" s="5"/>
    </row>
    <row r="1072" spans="2:4">
      <c r="B1072" s="8"/>
      <c r="C1072" s="8"/>
      <c r="D1072" s="5"/>
    </row>
    <row r="1073" spans="2:4">
      <c r="B1073" s="8"/>
      <c r="C1073" s="8"/>
      <c r="D1073" s="5"/>
    </row>
    <row r="1074" spans="2:4">
      <c r="B1074" s="8"/>
      <c r="C1074" s="8"/>
      <c r="D1074" s="5"/>
    </row>
    <row r="1075" spans="2:4">
      <c r="B1075" s="8"/>
      <c r="C1075" s="8"/>
      <c r="D1075" s="5"/>
    </row>
    <row r="1076" spans="2:4">
      <c r="B1076" s="8"/>
      <c r="C1076" s="8"/>
      <c r="D1076" s="5"/>
    </row>
    <row r="1077" spans="2:4">
      <c r="B1077" s="8"/>
      <c r="C1077" s="8"/>
      <c r="D1077" s="5"/>
    </row>
    <row r="1078" spans="2:4">
      <c r="B1078" s="8"/>
      <c r="C1078" s="8"/>
      <c r="D1078" s="5"/>
    </row>
    <row r="1079" spans="2:4">
      <c r="B1079" s="8"/>
      <c r="C1079" s="8"/>
      <c r="D1079" s="5"/>
    </row>
    <row r="1080" spans="2:4">
      <c r="B1080" s="8"/>
      <c r="C1080" s="8"/>
      <c r="D1080" s="5"/>
    </row>
    <row r="1081" spans="2:4">
      <c r="B1081" s="8"/>
      <c r="C1081" s="8"/>
      <c r="D1081" s="5"/>
    </row>
    <row r="1082" spans="2:4">
      <c r="B1082" s="8"/>
      <c r="C1082" s="8"/>
      <c r="D1082" s="5"/>
    </row>
    <row r="1083" spans="2:4">
      <c r="B1083" s="8"/>
      <c r="C1083" s="8"/>
      <c r="D1083" s="5"/>
    </row>
    <row r="1084" spans="2:4">
      <c r="B1084" s="8"/>
      <c r="C1084" s="8"/>
      <c r="D1084" s="5"/>
    </row>
    <row r="1085" spans="2:4">
      <c r="B1085" s="8"/>
      <c r="C1085" s="8"/>
      <c r="D1085" s="5"/>
    </row>
    <row r="1086" spans="2:4">
      <c r="B1086" s="8"/>
      <c r="C1086" s="8"/>
      <c r="D1086" s="5"/>
    </row>
    <row r="1087" spans="2:4">
      <c r="B1087" s="8"/>
      <c r="C1087" s="8"/>
      <c r="D1087" s="5"/>
    </row>
    <row r="1088" spans="2:4">
      <c r="B1088" s="8"/>
      <c r="C1088" s="8"/>
      <c r="D1088" s="5"/>
    </row>
    <row r="1089" spans="2:4">
      <c r="B1089" s="8"/>
      <c r="C1089" s="8"/>
      <c r="D1089" s="5"/>
    </row>
    <row r="1090" spans="2:4">
      <c r="B1090" s="8"/>
      <c r="C1090" s="8"/>
      <c r="D1090" s="5"/>
    </row>
    <row r="1091" spans="2:4">
      <c r="B1091" s="8"/>
      <c r="C1091" s="8"/>
      <c r="D1091" s="5"/>
    </row>
    <row r="1092" spans="2:4">
      <c r="B1092" s="8"/>
      <c r="C1092" s="8"/>
      <c r="D1092" s="5"/>
    </row>
    <row r="1093" spans="2:4">
      <c r="B1093" s="8"/>
      <c r="C1093" s="8"/>
      <c r="D1093" s="5"/>
    </row>
    <row r="1094" spans="2:4">
      <c r="B1094" s="8"/>
      <c r="C1094" s="8"/>
      <c r="D1094" s="5"/>
    </row>
    <row r="1095" spans="2:4">
      <c r="B1095" s="8"/>
      <c r="C1095" s="8"/>
      <c r="D1095" s="5"/>
    </row>
    <row r="1096" spans="2:4">
      <c r="B1096" s="8"/>
      <c r="C1096" s="8"/>
      <c r="D1096" s="5"/>
    </row>
    <row r="1097" spans="2:4">
      <c r="B1097" s="8"/>
      <c r="C1097" s="8"/>
      <c r="D1097" s="5"/>
    </row>
    <row r="1098" spans="2:4">
      <c r="B1098" s="8"/>
      <c r="C1098" s="8"/>
      <c r="D1098" s="5"/>
    </row>
    <row r="1099" spans="2:4">
      <c r="B1099" s="8"/>
      <c r="C1099" s="8"/>
      <c r="D1099" s="5"/>
    </row>
    <row r="1100" spans="2:4">
      <c r="B1100" s="8"/>
      <c r="C1100" s="8"/>
      <c r="D1100" s="5"/>
    </row>
    <row r="1101" spans="2:4">
      <c r="B1101" s="8"/>
      <c r="C1101" s="8"/>
      <c r="D1101" s="5"/>
    </row>
    <row r="1102" spans="2:4">
      <c r="B1102" s="8"/>
      <c r="C1102" s="8"/>
      <c r="D1102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7511EC620CA74E85F37757FF6CA33E" ma:contentTypeVersion="17" ma:contentTypeDescription="Ein neues Dokument erstellen." ma:contentTypeScope="" ma:versionID="7d9f4c306e92d2486948765fb98b22d1">
  <xsd:schema xmlns:xsd="http://www.w3.org/2001/XMLSchema" xmlns:xs="http://www.w3.org/2001/XMLSchema" xmlns:p="http://schemas.microsoft.com/office/2006/metadata/properties" xmlns:ns2="a78c7d8c-8f6c-4049-870d-8decb7df8f98" xmlns:ns3="d608ca02-a4f1-46eb-bdfe-a435a91666b6" targetNamespace="http://schemas.microsoft.com/office/2006/metadata/properties" ma:root="true" ma:fieldsID="1eec900406a15e3a471abe88dd82dcf5" ns2:_="" ns3:_="">
    <xsd:import namespace="a78c7d8c-8f6c-4049-870d-8decb7df8f98"/>
    <xsd:import namespace="d608ca02-a4f1-46eb-bdfe-a435a91666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c7d8c-8f6c-4049-870d-8decb7df8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1cfa0d0-7949-47be-ae53-3c45204fff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8ca02-a4f1-46eb-bdfe-a435a91666b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f1cd6f-dc49-4285-ac22-49dfee7d166f}" ma:internalName="TaxCatchAll" ma:showField="CatchAllData" ma:web="d608ca02-a4f1-46eb-bdfe-a435a91666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08ca02-a4f1-46eb-bdfe-a435a91666b6" xsi:nil="true"/>
    <lcf76f155ced4ddcb4097134ff3c332f xmlns="a78c7d8c-8f6c-4049-870d-8decb7df8f9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909B8-4DB4-4A86-B16F-CFF0223D5921}"/>
</file>

<file path=customXml/itemProps2.xml><?xml version="1.0" encoding="utf-8"?>
<ds:datastoreItem xmlns:ds="http://schemas.openxmlformats.org/officeDocument/2006/customXml" ds:itemID="{4FD39BC3-6732-42A0-A09D-AE0C58F328F9}"/>
</file>

<file path=customXml/itemProps3.xml><?xml version="1.0" encoding="utf-8"?>
<ds:datastoreItem xmlns:ds="http://schemas.openxmlformats.org/officeDocument/2006/customXml" ds:itemID="{6408C5D0-8A0E-4811-A73D-4DAA20586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Ralf Gehrer</dc:creator>
  <cp:keywords/>
  <dc:description/>
  <cp:lastModifiedBy/>
  <cp:revision/>
  <dcterms:created xsi:type="dcterms:W3CDTF">2024-01-04T07:27:50Z</dcterms:created>
  <dcterms:modified xsi:type="dcterms:W3CDTF">2024-01-19T16:13:35Z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0x010100387511EC620CA74E85F37757FF6CA33E</vt:lpwstr>
  </property>
  <property fmtid="{D5CDD505-2E9C-101B-9397-08002B2CF9AE}" pid="3" name="MediaServiceImageTags">
    <vt:lpwstr/>
  </property>
</Properties>
</file>